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8\1.-12.2018\VERZIJA 3 REZULTATA 1-12.2018 - Copy\TFI 1-12.2018. NEREVIDIRANO\ANA BARBERIĆ 2018 TFI\"/>
    </mc:Choice>
  </mc:AlternateContent>
  <bookViews>
    <workbookView xWindow="0" yWindow="0" windowWidth="14670" windowHeight="77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 calcOnSave="0"/>
</workbook>
</file>

<file path=xl/calcChain.xml><?xml version="1.0" encoding="utf-8"?>
<calcChain xmlns="http://schemas.openxmlformats.org/spreadsheetml/2006/main">
  <c r="J50" i="18" l="1"/>
  <c r="K49" i="18"/>
  <c r="K50" i="18" s="1"/>
  <c r="J49" i="18"/>
  <c r="J51" i="18" s="1"/>
  <c r="K44" i="18"/>
  <c r="J44" i="18"/>
  <c r="J47" i="18" s="1"/>
  <c r="K43" i="18"/>
  <c r="K46" i="18" s="1"/>
  <c r="J43" i="18"/>
  <c r="J45" i="18" s="1"/>
  <c r="K51" i="18" l="1"/>
  <c r="K45" i="18"/>
  <c r="K47" i="18"/>
  <c r="J46" i="18"/>
  <c r="K34" i="18"/>
  <c r="J34" i="18"/>
  <c r="K28" i="18"/>
  <c r="J28" i="18"/>
  <c r="K23" i="18"/>
  <c r="J23" i="18"/>
  <c r="K17" i="18"/>
  <c r="J17" i="18"/>
  <c r="K13" i="18"/>
  <c r="J13" i="18"/>
  <c r="K11" i="18"/>
  <c r="J11" i="18"/>
  <c r="K8" i="18"/>
  <c r="J8" i="18"/>
  <c r="J53" i="20" l="1"/>
  <c r="J45" i="20"/>
  <c r="J47" i="20" s="1"/>
  <c r="J49" i="20" s="1"/>
  <c r="J39" i="20"/>
  <c r="J46" i="20" s="1"/>
  <c r="J48" i="20" s="1"/>
  <c r="J32" i="20"/>
  <c r="J34" i="20" s="1"/>
  <c r="J28" i="20"/>
  <c r="J33" i="20" s="1"/>
  <c r="J21" i="20"/>
  <c r="J19" i="20"/>
  <c r="J14" i="20"/>
  <c r="J20" i="20" s="1"/>
  <c r="J58" i="18" l="1"/>
  <c r="J67" i="18" s="1"/>
  <c r="K58" i="18"/>
  <c r="K67" i="18" s="1"/>
  <c r="K57" i="18"/>
  <c r="J57" i="18"/>
  <c r="J54" i="18"/>
  <c r="J68" i="18" l="1"/>
  <c r="J71" i="18" s="1"/>
  <c r="K68" i="18"/>
  <c r="K71" i="18" s="1"/>
  <c r="J101" i="19" l="1"/>
  <c r="J91" i="19"/>
  <c r="J87" i="19"/>
  <c r="J83" i="19"/>
  <c r="J80" i="19"/>
  <c r="J73" i="19"/>
  <c r="J70" i="19" l="1"/>
  <c r="J115" i="19" s="1"/>
  <c r="J57" i="19"/>
  <c r="J50" i="19"/>
  <c r="J42" i="19"/>
  <c r="J36" i="19"/>
  <c r="J27" i="19"/>
  <c r="J17" i="19"/>
  <c r="J10" i="19"/>
  <c r="J41" i="19" l="1"/>
  <c r="J9" i="19"/>
  <c r="J67" i="19" l="1"/>
  <c r="L58" i="18"/>
  <c r="L34" i="18"/>
  <c r="L28" i="18"/>
  <c r="L23" i="18"/>
  <c r="L17" i="18"/>
  <c r="L13" i="18"/>
  <c r="L8" i="18"/>
  <c r="J23" i="17"/>
  <c r="J7" i="17"/>
  <c r="K7" i="17"/>
  <c r="J8" i="17"/>
  <c r="K8" i="17"/>
  <c r="J9" i="17"/>
  <c r="J10" i="17"/>
  <c r="J11" i="17"/>
  <c r="K11" i="17"/>
  <c r="J15" i="17"/>
  <c r="K15" i="17"/>
  <c r="K53" i="20"/>
  <c r="K45" i="20"/>
  <c r="K39" i="20"/>
  <c r="K32" i="20"/>
  <c r="K28" i="20"/>
  <c r="K19" i="20"/>
  <c r="K14" i="20"/>
  <c r="K120" i="19"/>
  <c r="J120" i="19"/>
  <c r="J119" i="19" s="1"/>
  <c r="K101" i="19"/>
  <c r="K91" i="19"/>
  <c r="K87" i="19"/>
  <c r="K83" i="19"/>
  <c r="K80" i="19"/>
  <c r="K10" i="17" s="1"/>
  <c r="K73" i="19"/>
  <c r="K9" i="17" s="1"/>
  <c r="K57" i="19"/>
  <c r="K50" i="19"/>
  <c r="K42" i="19"/>
  <c r="K36" i="19"/>
  <c r="K27" i="19"/>
  <c r="K17" i="19"/>
  <c r="K10" i="19"/>
  <c r="K46" i="20" l="1"/>
  <c r="L67" i="18"/>
  <c r="L11" i="18"/>
  <c r="K33" i="20"/>
  <c r="L43" i="18"/>
  <c r="K70" i="19"/>
  <c r="K119" i="19" s="1"/>
  <c r="K47" i="20"/>
  <c r="K20" i="20"/>
  <c r="K16" i="17"/>
  <c r="K41" i="19"/>
  <c r="K9" i="19"/>
  <c r="J16" i="17"/>
  <c r="K34" i="20"/>
  <c r="K21" i="20"/>
  <c r="K17" i="17"/>
  <c r="K23" i="17" s="1"/>
  <c r="L44" i="18" l="1"/>
  <c r="K67" i="19"/>
  <c r="K115" i="19"/>
  <c r="K48" i="20"/>
  <c r="K49" i="20"/>
  <c r="L47" i="18" l="1"/>
  <c r="L45" i="18"/>
  <c r="L49" i="18" s="1"/>
  <c r="L46" i="18"/>
  <c r="K26" i="17"/>
  <c r="L50" i="18" l="1"/>
  <c r="L54" i="18" s="1"/>
  <c r="L51" i="18"/>
  <c r="L57" i="18"/>
  <c r="J25" i="17"/>
  <c r="L68" i="18" l="1"/>
  <c r="M34" i="18"/>
  <c r="M28" i="18"/>
  <c r="M23" i="18"/>
  <c r="M17" i="18"/>
  <c r="M13" i="18"/>
  <c r="M8" i="18"/>
  <c r="M58" i="18"/>
  <c r="M67" i="18" s="1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AC54" i="14" s="1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I2" i="14" s="1"/>
  <c r="J3" i="14"/>
  <c r="F3" i="14"/>
  <c r="H3" i="14" s="1"/>
  <c r="K3" i="14"/>
  <c r="J4" i="14"/>
  <c r="I4" i="14" s="1"/>
  <c r="F4" i="14"/>
  <c r="K4" i="14"/>
  <c r="J5" i="14"/>
  <c r="F5" i="14"/>
  <c r="K5" i="14"/>
  <c r="J6" i="14"/>
  <c r="F6" i="14"/>
  <c r="K6" i="14"/>
  <c r="I6" i="14" s="1"/>
  <c r="J7" i="14"/>
  <c r="F7" i="14"/>
  <c r="K7" i="14"/>
  <c r="J8" i="14"/>
  <c r="I8" i="14" s="1"/>
  <c r="F8" i="14"/>
  <c r="K8" i="14"/>
  <c r="J9" i="14"/>
  <c r="F9" i="14"/>
  <c r="H9" i="14" s="1"/>
  <c r="K9" i="14"/>
  <c r="J10" i="14"/>
  <c r="F10" i="14"/>
  <c r="K10" i="14"/>
  <c r="I10" i="14" s="1"/>
  <c r="J11" i="14"/>
  <c r="F11" i="14"/>
  <c r="K11" i="14"/>
  <c r="J12" i="14"/>
  <c r="I12" i="14" s="1"/>
  <c r="F12" i="14"/>
  <c r="K12" i="14"/>
  <c r="J13" i="14"/>
  <c r="F13" i="14"/>
  <c r="H13" i="14" s="1"/>
  <c r="K13" i="14"/>
  <c r="J14" i="14"/>
  <c r="F14" i="14"/>
  <c r="K14" i="14"/>
  <c r="I14" i="14" s="1"/>
  <c r="J15" i="14"/>
  <c r="F15" i="14"/>
  <c r="K15" i="14"/>
  <c r="J16" i="14"/>
  <c r="I16" i="14" s="1"/>
  <c r="F16" i="14"/>
  <c r="K16" i="14"/>
  <c r="J17" i="14"/>
  <c r="F17" i="14"/>
  <c r="K17" i="14"/>
  <c r="J18" i="14"/>
  <c r="F18" i="14"/>
  <c r="K18" i="14"/>
  <c r="I18" i="14" s="1"/>
  <c r="J19" i="14"/>
  <c r="F19" i="14"/>
  <c r="K19" i="14"/>
  <c r="J20" i="14"/>
  <c r="F20" i="14"/>
  <c r="K20" i="14"/>
  <c r="J21" i="14"/>
  <c r="F21" i="14"/>
  <c r="K21" i="14"/>
  <c r="J22" i="14"/>
  <c r="F22" i="14"/>
  <c r="K22" i="14"/>
  <c r="I22" i="14" s="1"/>
  <c r="J23" i="14"/>
  <c r="F23" i="14"/>
  <c r="K23" i="14"/>
  <c r="J24" i="14"/>
  <c r="I24" i="14" s="1"/>
  <c r="F24" i="14"/>
  <c r="K24" i="14"/>
  <c r="J25" i="14"/>
  <c r="I25" i="14"/>
  <c r="F25" i="14"/>
  <c r="K25" i="14"/>
  <c r="H25" i="14" s="1"/>
  <c r="J26" i="14"/>
  <c r="F26" i="14"/>
  <c r="H26" i="14" s="1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H34" i="14" s="1"/>
  <c r="K34" i="14"/>
  <c r="J35" i="14"/>
  <c r="F35" i="14"/>
  <c r="K35" i="14"/>
  <c r="I35" i="14" s="1"/>
  <c r="J36" i="14"/>
  <c r="F36" i="14"/>
  <c r="H36" i="14" s="1"/>
  <c r="K36" i="14"/>
  <c r="J37" i="14"/>
  <c r="H37" i="14" s="1"/>
  <c r="F37" i="14"/>
  <c r="K37" i="14"/>
  <c r="J38" i="14"/>
  <c r="F38" i="14"/>
  <c r="K38" i="14"/>
  <c r="J39" i="14"/>
  <c r="F39" i="14"/>
  <c r="K39" i="14"/>
  <c r="I39" i="14" s="1"/>
  <c r="J40" i="14"/>
  <c r="F40" i="14"/>
  <c r="K40" i="14"/>
  <c r="J41" i="14"/>
  <c r="H41" i="14" s="1"/>
  <c r="F41" i="14"/>
  <c r="K41" i="14"/>
  <c r="J42" i="14"/>
  <c r="F42" i="14"/>
  <c r="H42" i="14" s="1"/>
  <c r="K42" i="14"/>
  <c r="J43" i="14"/>
  <c r="F43" i="14"/>
  <c r="K43" i="14"/>
  <c r="I43" i="14" s="1"/>
  <c r="J44" i="14"/>
  <c r="F44" i="14"/>
  <c r="H44" i="14" s="1"/>
  <c r="K44" i="14"/>
  <c r="J45" i="14"/>
  <c r="I45" i="14" s="1"/>
  <c r="F45" i="14"/>
  <c r="K45" i="14"/>
  <c r="J46" i="14"/>
  <c r="F46" i="14"/>
  <c r="K46" i="14"/>
  <c r="J47" i="14"/>
  <c r="F47" i="14"/>
  <c r="K47" i="14"/>
  <c r="I47" i="14" s="1"/>
  <c r="J48" i="14"/>
  <c r="F48" i="14"/>
  <c r="K48" i="14"/>
  <c r="J49" i="14"/>
  <c r="I49" i="14" s="1"/>
  <c r="F49" i="14"/>
  <c r="K49" i="14"/>
  <c r="J50" i="14"/>
  <c r="F50" i="14"/>
  <c r="K50" i="14"/>
  <c r="J51" i="14"/>
  <c r="F51" i="14"/>
  <c r="K51" i="14"/>
  <c r="I51" i="14" s="1"/>
  <c r="J52" i="14"/>
  <c r="F52" i="14"/>
  <c r="H52" i="14" s="1"/>
  <c r="K52" i="14"/>
  <c r="J53" i="14"/>
  <c r="F53" i="14"/>
  <c r="K53" i="14"/>
  <c r="J54" i="14"/>
  <c r="F54" i="14"/>
  <c r="K54" i="14"/>
  <c r="J55" i="14"/>
  <c r="F55" i="14"/>
  <c r="K55" i="14"/>
  <c r="I55" i="14" s="1"/>
  <c r="J56" i="14"/>
  <c r="F56" i="14"/>
  <c r="K56" i="14"/>
  <c r="J57" i="14"/>
  <c r="F57" i="14"/>
  <c r="K57" i="14"/>
  <c r="J58" i="14"/>
  <c r="F58" i="14"/>
  <c r="H58" i="14" s="1"/>
  <c r="K58" i="14"/>
  <c r="J59" i="14"/>
  <c r="F59" i="14"/>
  <c r="K59" i="14"/>
  <c r="J60" i="14"/>
  <c r="F60" i="14"/>
  <c r="K60" i="14"/>
  <c r="J61" i="14"/>
  <c r="F61" i="14"/>
  <c r="K61" i="14"/>
  <c r="J62" i="14"/>
  <c r="F62" i="14"/>
  <c r="H62" i="14" s="1"/>
  <c r="K62" i="14"/>
  <c r="J63" i="14"/>
  <c r="F63" i="14"/>
  <c r="K63" i="14"/>
  <c r="J64" i="14"/>
  <c r="F64" i="14"/>
  <c r="K64" i="14"/>
  <c r="J65" i="14"/>
  <c r="F65" i="14"/>
  <c r="K65" i="14"/>
  <c r="J66" i="14"/>
  <c r="F66" i="14"/>
  <c r="K66" i="14"/>
  <c r="J67" i="14"/>
  <c r="F67" i="14"/>
  <c r="K67" i="14"/>
  <c r="J68" i="14"/>
  <c r="F68" i="14"/>
  <c r="K68" i="14"/>
  <c r="J69" i="14"/>
  <c r="H69" i="14" s="1"/>
  <c r="F69" i="14"/>
  <c r="K69" i="14"/>
  <c r="J70" i="14"/>
  <c r="F70" i="14"/>
  <c r="K70" i="14"/>
  <c r="J71" i="14"/>
  <c r="F71" i="14"/>
  <c r="K71" i="14"/>
  <c r="J72" i="14"/>
  <c r="F72" i="14"/>
  <c r="K72" i="14"/>
  <c r="J73" i="14"/>
  <c r="F73" i="14"/>
  <c r="K73" i="14"/>
  <c r="J74" i="14"/>
  <c r="F74" i="14"/>
  <c r="K74" i="14"/>
  <c r="J75" i="14"/>
  <c r="F75" i="14"/>
  <c r="K75" i="14"/>
  <c r="J76" i="14"/>
  <c r="F76" i="14"/>
  <c r="K76" i="14"/>
  <c r="J77" i="14"/>
  <c r="F77" i="14"/>
  <c r="K77" i="14"/>
  <c r="J78" i="14"/>
  <c r="F78" i="14"/>
  <c r="K78" i="14"/>
  <c r="J79" i="14"/>
  <c r="F79" i="14"/>
  <c r="K79" i="14"/>
  <c r="J80" i="14"/>
  <c r="F80" i="14"/>
  <c r="H80" i="14" s="1"/>
  <c r="K80" i="14"/>
  <c r="J81" i="14"/>
  <c r="H81" i="14" s="1"/>
  <c r="F81" i="14"/>
  <c r="K81" i="14"/>
  <c r="J82" i="14"/>
  <c r="F82" i="14"/>
  <c r="K82" i="14"/>
  <c r="J83" i="14"/>
  <c r="F83" i="14"/>
  <c r="K83" i="14"/>
  <c r="J84" i="14"/>
  <c r="F84" i="14"/>
  <c r="K84" i="14"/>
  <c r="J85" i="14"/>
  <c r="H85" i="14" s="1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H90" i="14" s="1"/>
  <c r="K90" i="14"/>
  <c r="J91" i="14"/>
  <c r="F91" i="14"/>
  <c r="K91" i="14"/>
  <c r="J92" i="14"/>
  <c r="F92" i="14"/>
  <c r="K92" i="14"/>
  <c r="J93" i="14"/>
  <c r="I93" i="14" s="1"/>
  <c r="F93" i="14"/>
  <c r="K93" i="14"/>
  <c r="J94" i="14"/>
  <c r="F94" i="14"/>
  <c r="K94" i="14"/>
  <c r="J95" i="14"/>
  <c r="F95" i="14"/>
  <c r="K95" i="14"/>
  <c r="J96" i="14"/>
  <c r="F96" i="14"/>
  <c r="K96" i="14"/>
  <c r="J97" i="14"/>
  <c r="H97" i="14" s="1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H106" i="14" s="1"/>
  <c r="K106" i="14"/>
  <c r="J107" i="14"/>
  <c r="F107" i="14"/>
  <c r="K107" i="14"/>
  <c r="J108" i="14"/>
  <c r="F108" i="14"/>
  <c r="K108" i="14"/>
  <c r="J109" i="14"/>
  <c r="I109" i="14" s="1"/>
  <c r="F109" i="14"/>
  <c r="K109" i="14"/>
  <c r="J110" i="14"/>
  <c r="F110" i="14"/>
  <c r="K110" i="14"/>
  <c r="J111" i="14"/>
  <c r="F111" i="14"/>
  <c r="K111" i="14"/>
  <c r="J112" i="14"/>
  <c r="F112" i="14"/>
  <c r="H112" i="14" s="1"/>
  <c r="K112" i="14"/>
  <c r="J113" i="14"/>
  <c r="I113" i="14" s="1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K122" i="14"/>
  <c r="J123" i="14"/>
  <c r="F123" i="14"/>
  <c r="K123" i="14"/>
  <c r="J124" i="14"/>
  <c r="F124" i="14"/>
  <c r="K124" i="14"/>
  <c r="J125" i="14"/>
  <c r="I125" i="14" s="1"/>
  <c r="F125" i="14"/>
  <c r="K125" i="14"/>
  <c r="J126" i="14"/>
  <c r="F126" i="14"/>
  <c r="K126" i="14"/>
  <c r="J127" i="14"/>
  <c r="F127" i="14"/>
  <c r="K127" i="14"/>
  <c r="J128" i="14"/>
  <c r="F128" i="14"/>
  <c r="H128" i="14" s="1"/>
  <c r="K128" i="14"/>
  <c r="J129" i="14"/>
  <c r="I129" i="14" s="1"/>
  <c r="F129" i="14"/>
  <c r="K129" i="14"/>
  <c r="J130" i="14"/>
  <c r="F130" i="14"/>
  <c r="K130" i="14"/>
  <c r="J131" i="14"/>
  <c r="F131" i="14"/>
  <c r="K131" i="14"/>
  <c r="J132" i="14"/>
  <c r="F132" i="14"/>
  <c r="K132" i="14"/>
  <c r="J133" i="14"/>
  <c r="F133" i="14"/>
  <c r="K133" i="14"/>
  <c r="J134" i="14"/>
  <c r="F134" i="14"/>
  <c r="K134" i="14"/>
  <c r="J135" i="14"/>
  <c r="F135" i="14"/>
  <c r="K135" i="14"/>
  <c r="J136" i="14"/>
  <c r="F136" i="14"/>
  <c r="K136" i="14"/>
  <c r="J137" i="14"/>
  <c r="H137" i="14" s="1"/>
  <c r="F137" i="14"/>
  <c r="K137" i="14"/>
  <c r="J138" i="14"/>
  <c r="F138" i="14"/>
  <c r="K138" i="14"/>
  <c r="J139" i="14"/>
  <c r="F139" i="14"/>
  <c r="K139" i="14"/>
  <c r="I139" i="14" s="1"/>
  <c r="J140" i="14"/>
  <c r="F140" i="14"/>
  <c r="K140" i="14"/>
  <c r="J141" i="14"/>
  <c r="F141" i="14"/>
  <c r="K141" i="14"/>
  <c r="J142" i="14"/>
  <c r="F142" i="14"/>
  <c r="K142" i="14"/>
  <c r="J143" i="14"/>
  <c r="F143" i="14"/>
  <c r="K143" i="14"/>
  <c r="J144" i="14"/>
  <c r="F144" i="14"/>
  <c r="K144" i="14"/>
  <c r="J145" i="14"/>
  <c r="F145" i="14"/>
  <c r="K145" i="14"/>
  <c r="J146" i="14"/>
  <c r="F146" i="14"/>
  <c r="K146" i="14"/>
  <c r="J147" i="14"/>
  <c r="F147" i="14"/>
  <c r="K147" i="14"/>
  <c r="I147" i="14" s="1"/>
  <c r="J148" i="14"/>
  <c r="F148" i="14"/>
  <c r="K148" i="14"/>
  <c r="J149" i="14"/>
  <c r="F149" i="14"/>
  <c r="K149" i="14"/>
  <c r="J150" i="14"/>
  <c r="F150" i="14"/>
  <c r="K150" i="14"/>
  <c r="J151" i="14"/>
  <c r="F151" i="14"/>
  <c r="K151" i="14"/>
  <c r="J152" i="14"/>
  <c r="F152" i="14"/>
  <c r="K152" i="14"/>
  <c r="J153" i="14"/>
  <c r="F153" i="14"/>
  <c r="K153" i="14"/>
  <c r="J154" i="14"/>
  <c r="F154" i="14"/>
  <c r="K154" i="14"/>
  <c r="J155" i="14"/>
  <c r="F155" i="14"/>
  <c r="K155" i="14"/>
  <c r="I155" i="14" s="1"/>
  <c r="J156" i="14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F160" i="14"/>
  <c r="K160" i="14"/>
  <c r="J161" i="14"/>
  <c r="F161" i="14"/>
  <c r="K161" i="14"/>
  <c r="J162" i="14"/>
  <c r="F162" i="14"/>
  <c r="K162" i="14"/>
  <c r="J163" i="14"/>
  <c r="F163" i="14"/>
  <c r="K163" i="14"/>
  <c r="J164" i="14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F168" i="14"/>
  <c r="K168" i="14"/>
  <c r="J169" i="14"/>
  <c r="F169" i="14"/>
  <c r="K169" i="14"/>
  <c r="J170" i="14"/>
  <c r="F170" i="14"/>
  <c r="K170" i="14"/>
  <c r="J171" i="14"/>
  <c r="F171" i="14"/>
  <c r="K171" i="14"/>
  <c r="I171" i="14" s="1"/>
  <c r="J172" i="14"/>
  <c r="F172" i="14"/>
  <c r="K172" i="14"/>
  <c r="J173" i="14"/>
  <c r="F173" i="14"/>
  <c r="K173" i="14"/>
  <c r="J174" i="14"/>
  <c r="F174" i="14"/>
  <c r="K174" i="14"/>
  <c r="J175" i="14"/>
  <c r="F175" i="14"/>
  <c r="K175" i="14"/>
  <c r="J176" i="14"/>
  <c r="F176" i="14"/>
  <c r="K176" i="14"/>
  <c r="J177" i="14"/>
  <c r="F177" i="14"/>
  <c r="K177" i="14"/>
  <c r="J178" i="14"/>
  <c r="F178" i="14"/>
  <c r="K178" i="14"/>
  <c r="J179" i="14"/>
  <c r="F179" i="14"/>
  <c r="K179" i="14"/>
  <c r="J180" i="14"/>
  <c r="F180" i="14"/>
  <c r="K180" i="14"/>
  <c r="J181" i="14"/>
  <c r="I181" i="14" s="1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J186" i="14"/>
  <c r="F186" i="14"/>
  <c r="K186" i="14"/>
  <c r="J187" i="14"/>
  <c r="F187" i="14"/>
  <c r="K187" i="14"/>
  <c r="J188" i="14"/>
  <c r="F188" i="14"/>
  <c r="K188" i="14"/>
  <c r="J189" i="14"/>
  <c r="I189" i="14" s="1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J194" i="14"/>
  <c r="F194" i="14"/>
  <c r="K194" i="14"/>
  <c r="J195" i="14"/>
  <c r="F195" i="14"/>
  <c r="K195" i="14"/>
  <c r="J196" i="14"/>
  <c r="F196" i="14"/>
  <c r="K196" i="14"/>
  <c r="J197" i="14"/>
  <c r="I197" i="14" s="1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F201" i="14"/>
  <c r="K201" i="14"/>
  <c r="J202" i="14"/>
  <c r="F202" i="14"/>
  <c r="K202" i="14"/>
  <c r="J203" i="14"/>
  <c r="F203" i="14"/>
  <c r="K203" i="14"/>
  <c r="J204" i="14"/>
  <c r="F204" i="14"/>
  <c r="K204" i="14"/>
  <c r="J205" i="14"/>
  <c r="I205" i="14" s="1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I213" i="14" s="1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I221" i="14" s="1"/>
  <c r="F221" i="14"/>
  <c r="K221" i="14"/>
  <c r="J222" i="14"/>
  <c r="F222" i="14"/>
  <c r="K222" i="14"/>
  <c r="J223" i="14"/>
  <c r="F223" i="14"/>
  <c r="K223" i="14"/>
  <c r="J224" i="14"/>
  <c r="F224" i="14"/>
  <c r="H224" i="14" s="1"/>
  <c r="K224" i="14"/>
  <c r="J225" i="14"/>
  <c r="F225" i="14"/>
  <c r="K225" i="14"/>
  <c r="J226" i="14"/>
  <c r="F226" i="14"/>
  <c r="K226" i="14"/>
  <c r="J227" i="14"/>
  <c r="F227" i="14"/>
  <c r="K227" i="14"/>
  <c r="J228" i="14"/>
  <c r="F228" i="14"/>
  <c r="K228" i="14"/>
  <c r="J229" i="14"/>
  <c r="I229" i="14" s="1"/>
  <c r="F229" i="14"/>
  <c r="K229" i="14"/>
  <c r="J230" i="14"/>
  <c r="F230" i="14"/>
  <c r="K230" i="14"/>
  <c r="J231" i="14"/>
  <c r="F231" i="14"/>
  <c r="K231" i="14"/>
  <c r="J232" i="14"/>
  <c r="F232" i="14"/>
  <c r="K232" i="14"/>
  <c r="J233" i="14"/>
  <c r="F233" i="14"/>
  <c r="K233" i="14"/>
  <c r="J234" i="14"/>
  <c r="F234" i="14"/>
  <c r="K234" i="14"/>
  <c r="J235" i="14"/>
  <c r="F235" i="14"/>
  <c r="K235" i="14"/>
  <c r="J236" i="14"/>
  <c r="F236" i="14"/>
  <c r="K236" i="14"/>
  <c r="J237" i="14"/>
  <c r="I237" i="14" s="1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K241" i="14"/>
  <c r="J242" i="14"/>
  <c r="F242" i="14"/>
  <c r="K242" i="14"/>
  <c r="J243" i="14"/>
  <c r="F243" i="14"/>
  <c r="K243" i="14"/>
  <c r="J244" i="14"/>
  <c r="F244" i="14"/>
  <c r="K244" i="14"/>
  <c r="J245" i="14"/>
  <c r="I245" i="14" s="1"/>
  <c r="F245" i="14"/>
  <c r="K245" i="14"/>
  <c r="J246" i="14"/>
  <c r="F246" i="14"/>
  <c r="K246" i="14"/>
  <c r="J247" i="14"/>
  <c r="F247" i="14"/>
  <c r="K247" i="14"/>
  <c r="H247" i="14" s="1"/>
  <c r="J248" i="14"/>
  <c r="F248" i="14"/>
  <c r="K248" i="14"/>
  <c r="J249" i="14"/>
  <c r="I249" i="14" s="1"/>
  <c r="F249" i="14"/>
  <c r="K249" i="14"/>
  <c r="J250" i="14"/>
  <c r="F250" i="14"/>
  <c r="K250" i="14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I261" i="14" s="1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I265" i="14" s="1"/>
  <c r="F265" i="14"/>
  <c r="K265" i="14"/>
  <c r="J266" i="14"/>
  <c r="F266" i="14"/>
  <c r="H266" i="14" s="1"/>
  <c r="K266" i="14"/>
  <c r="J267" i="14"/>
  <c r="F267" i="14"/>
  <c r="H267" i="14"/>
  <c r="K267" i="14"/>
  <c r="J268" i="14"/>
  <c r="I268" i="14" s="1"/>
  <c r="F268" i="14"/>
  <c r="H268" i="14"/>
  <c r="K268" i="14"/>
  <c r="J269" i="14"/>
  <c r="I269" i="14" s="1"/>
  <c r="F269" i="14"/>
  <c r="H269" i="14"/>
  <c r="K269" i="14"/>
  <c r="J270" i="14"/>
  <c r="F270" i="14"/>
  <c r="K270" i="14"/>
  <c r="I270" i="14" s="1"/>
  <c r="J271" i="14"/>
  <c r="F271" i="14"/>
  <c r="K271" i="14"/>
  <c r="J272" i="14"/>
  <c r="I272" i="14" s="1"/>
  <c r="F272" i="14"/>
  <c r="K272" i="14"/>
  <c r="J273" i="14"/>
  <c r="F273" i="14"/>
  <c r="K273" i="14"/>
  <c r="J274" i="14"/>
  <c r="F274" i="14"/>
  <c r="K274" i="14"/>
  <c r="I274" i="14" s="1"/>
  <c r="J275" i="14"/>
  <c r="F275" i="14"/>
  <c r="K275" i="14"/>
  <c r="J276" i="14"/>
  <c r="I276" i="14" s="1"/>
  <c r="F276" i="14"/>
  <c r="K276" i="14"/>
  <c r="J277" i="14"/>
  <c r="F277" i="14"/>
  <c r="K277" i="14"/>
  <c r="J278" i="14"/>
  <c r="F278" i="14"/>
  <c r="K278" i="14"/>
  <c r="H278" i="14" s="1"/>
  <c r="J279" i="14"/>
  <c r="F279" i="14"/>
  <c r="K279" i="14"/>
  <c r="J280" i="14"/>
  <c r="I280" i="14" s="1"/>
  <c r="F280" i="14"/>
  <c r="K280" i="14"/>
  <c r="J281" i="14"/>
  <c r="F281" i="14"/>
  <c r="K281" i="14"/>
  <c r="J282" i="14"/>
  <c r="F282" i="14"/>
  <c r="K282" i="14"/>
  <c r="H282" i="14" s="1"/>
  <c r="J283" i="14"/>
  <c r="F283" i="14"/>
  <c r="K283" i="14"/>
  <c r="J284" i="14"/>
  <c r="I284" i="14" s="1"/>
  <c r="F284" i="14"/>
  <c r="K284" i="14"/>
  <c r="J285" i="14"/>
  <c r="F285" i="14"/>
  <c r="H285" i="14" s="1"/>
  <c r="K285" i="14"/>
  <c r="J286" i="14"/>
  <c r="F286" i="14"/>
  <c r="K286" i="14"/>
  <c r="I286" i="14" s="1"/>
  <c r="J287" i="14"/>
  <c r="F287" i="14"/>
  <c r="K287" i="14"/>
  <c r="J288" i="14"/>
  <c r="I288" i="14" s="1"/>
  <c r="F288" i="14"/>
  <c r="K288" i="14"/>
  <c r="J289" i="14"/>
  <c r="F289" i="14"/>
  <c r="K289" i="14"/>
  <c r="J290" i="14"/>
  <c r="F290" i="14"/>
  <c r="K290" i="14"/>
  <c r="I290" i="14" s="1"/>
  <c r="J291" i="14"/>
  <c r="F291" i="14"/>
  <c r="K291" i="14"/>
  <c r="J292" i="14"/>
  <c r="F292" i="14"/>
  <c r="K292" i="14"/>
  <c r="J293" i="14"/>
  <c r="F293" i="14"/>
  <c r="K293" i="14"/>
  <c r="I293" i="14" s="1"/>
  <c r="J294" i="14"/>
  <c r="F294" i="14"/>
  <c r="K294" i="14"/>
  <c r="H294" i="14" s="1"/>
  <c r="J295" i="14"/>
  <c r="I295" i="14" s="1"/>
  <c r="F295" i="14"/>
  <c r="K295" i="14"/>
  <c r="J296" i="14"/>
  <c r="F296" i="14"/>
  <c r="K296" i="14"/>
  <c r="J297" i="14"/>
  <c r="F297" i="14"/>
  <c r="K297" i="14"/>
  <c r="I297" i="14" s="1"/>
  <c r="J298" i="14"/>
  <c r="F298" i="14"/>
  <c r="K298" i="14"/>
  <c r="J299" i="14"/>
  <c r="F299" i="14"/>
  <c r="K299" i="14"/>
  <c r="J300" i="14"/>
  <c r="F300" i="14"/>
  <c r="K300" i="14"/>
  <c r="J301" i="14"/>
  <c r="F301" i="14"/>
  <c r="K301" i="14"/>
  <c r="J302" i="14"/>
  <c r="F302" i="14"/>
  <c r="K302" i="14"/>
  <c r="J303" i="14"/>
  <c r="F303" i="14"/>
  <c r="K303" i="14"/>
  <c r="J304" i="14"/>
  <c r="I304" i="14" s="1"/>
  <c r="F304" i="14"/>
  <c r="K304" i="14"/>
  <c r="J305" i="14"/>
  <c r="F305" i="14"/>
  <c r="K305" i="14"/>
  <c r="J306" i="14"/>
  <c r="F306" i="14"/>
  <c r="K306" i="14"/>
  <c r="H306" i="14" s="1"/>
  <c r="J307" i="14"/>
  <c r="F307" i="14"/>
  <c r="K307" i="14"/>
  <c r="J308" i="14"/>
  <c r="F308" i="14"/>
  <c r="K308" i="14"/>
  <c r="J309" i="14"/>
  <c r="F309" i="14"/>
  <c r="K309" i="14"/>
  <c r="I309" i="14" s="1"/>
  <c r="J310" i="14"/>
  <c r="F310" i="14"/>
  <c r="K310" i="14"/>
  <c r="J311" i="14"/>
  <c r="F311" i="14"/>
  <c r="K311" i="14"/>
  <c r="J312" i="14"/>
  <c r="F312" i="14"/>
  <c r="K312" i="14"/>
  <c r="J313" i="14"/>
  <c r="F313" i="14"/>
  <c r="K313" i="14"/>
  <c r="I313" i="14" s="1"/>
  <c r="J314" i="14"/>
  <c r="F314" i="14"/>
  <c r="K314" i="14"/>
  <c r="I314" i="14" s="1"/>
  <c r="J315" i="14"/>
  <c r="I315" i="14" s="1"/>
  <c r="F315" i="14"/>
  <c r="K315" i="14"/>
  <c r="J316" i="14"/>
  <c r="F316" i="14"/>
  <c r="K316" i="14"/>
  <c r="J317" i="14"/>
  <c r="F317" i="14"/>
  <c r="K317" i="14"/>
  <c r="I317" i="14" s="1"/>
  <c r="J318" i="14"/>
  <c r="F318" i="14"/>
  <c r="K318" i="14"/>
  <c r="J319" i="14"/>
  <c r="I319" i="14" s="1"/>
  <c r="F319" i="14"/>
  <c r="K319" i="14"/>
  <c r="J320" i="14"/>
  <c r="F320" i="14"/>
  <c r="K320" i="14"/>
  <c r="J321" i="14"/>
  <c r="F321" i="14"/>
  <c r="K321" i="14"/>
  <c r="I321" i="14" s="1"/>
  <c r="J322" i="14"/>
  <c r="F322" i="14"/>
  <c r="K322" i="14"/>
  <c r="I322" i="14" s="1"/>
  <c r="J323" i="14"/>
  <c r="I323" i="14" s="1"/>
  <c r="F323" i="14"/>
  <c r="K323" i="14"/>
  <c r="J324" i="14"/>
  <c r="F324" i="14"/>
  <c r="K324" i="14"/>
  <c r="J325" i="14"/>
  <c r="F325" i="14"/>
  <c r="K325" i="14"/>
  <c r="I325" i="14" s="1"/>
  <c r="J326" i="14"/>
  <c r="F326" i="14"/>
  <c r="K326" i="14"/>
  <c r="J327" i="14"/>
  <c r="I327" i="14" s="1"/>
  <c r="F327" i="14"/>
  <c r="K327" i="14"/>
  <c r="J328" i="14"/>
  <c r="F328" i="14"/>
  <c r="K328" i="14"/>
  <c r="J329" i="14"/>
  <c r="F329" i="14"/>
  <c r="K329" i="14"/>
  <c r="I329" i="14" s="1"/>
  <c r="J330" i="14"/>
  <c r="F330" i="14"/>
  <c r="K330" i="14"/>
  <c r="J331" i="14"/>
  <c r="I331" i="14" s="1"/>
  <c r="F331" i="14"/>
  <c r="K331" i="14"/>
  <c r="J332" i="14"/>
  <c r="F332" i="14"/>
  <c r="K332" i="14"/>
  <c r="J333" i="14"/>
  <c r="F333" i="14"/>
  <c r="K333" i="14"/>
  <c r="I333" i="14" s="1"/>
  <c r="J334" i="14"/>
  <c r="F334" i="14"/>
  <c r="K334" i="14"/>
  <c r="J335" i="14"/>
  <c r="I335" i="14" s="1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I339" i="14" s="1"/>
  <c r="F339" i="14"/>
  <c r="K339" i="14"/>
  <c r="J340" i="14"/>
  <c r="I340" i="14" s="1"/>
  <c r="F340" i="14"/>
  <c r="K340" i="14"/>
  <c r="J341" i="14"/>
  <c r="F341" i="14"/>
  <c r="K341" i="14"/>
  <c r="I341" i="14" s="1"/>
  <c r="J342" i="14"/>
  <c r="F342" i="14"/>
  <c r="K342" i="14"/>
  <c r="I342" i="14" s="1"/>
  <c r="J343" i="14"/>
  <c r="I343" i="14" s="1"/>
  <c r="F343" i="14"/>
  <c r="K343" i="14"/>
  <c r="J344" i="14"/>
  <c r="F344" i="14"/>
  <c r="K344" i="14"/>
  <c r="J345" i="14"/>
  <c r="F345" i="14"/>
  <c r="K345" i="14"/>
  <c r="I345" i="14" s="1"/>
  <c r="J346" i="14"/>
  <c r="F346" i="14"/>
  <c r="K346" i="14"/>
  <c r="J347" i="14"/>
  <c r="I347" i="14" s="1"/>
  <c r="F347" i="14"/>
  <c r="K347" i="14"/>
  <c r="J348" i="14"/>
  <c r="F348" i="14"/>
  <c r="K348" i="14"/>
  <c r="J349" i="14"/>
  <c r="F349" i="14"/>
  <c r="K349" i="14"/>
  <c r="J350" i="14"/>
  <c r="F350" i="14"/>
  <c r="K350" i="14"/>
  <c r="J351" i="14"/>
  <c r="F351" i="14"/>
  <c r="K351" i="14"/>
  <c r="J352" i="14"/>
  <c r="F352" i="14"/>
  <c r="K352" i="14"/>
  <c r="J353" i="14"/>
  <c r="F353" i="14"/>
  <c r="K353" i="14"/>
  <c r="I353" i="14" s="1"/>
  <c r="J354" i="14"/>
  <c r="F354" i="14"/>
  <c r="K354" i="14"/>
  <c r="H354" i="14" s="1"/>
  <c r="J355" i="14"/>
  <c r="I355" i="14" s="1"/>
  <c r="F355" i="14"/>
  <c r="K355" i="14"/>
  <c r="J356" i="14"/>
  <c r="F356" i="14"/>
  <c r="K356" i="14"/>
  <c r="J357" i="14"/>
  <c r="F357" i="14"/>
  <c r="H357" i="14" s="1"/>
  <c r="K357" i="14"/>
  <c r="J358" i="14"/>
  <c r="F358" i="14"/>
  <c r="K358" i="14"/>
  <c r="I358" i="14" s="1"/>
  <c r="J359" i="14"/>
  <c r="I359" i="14" s="1"/>
  <c r="F359" i="14"/>
  <c r="K359" i="14"/>
  <c r="J360" i="14"/>
  <c r="H360" i="14" s="1"/>
  <c r="F360" i="14"/>
  <c r="K360" i="14"/>
  <c r="J361" i="14"/>
  <c r="F361" i="14"/>
  <c r="K361" i="14"/>
  <c r="I361" i="14" s="1"/>
  <c r="J362" i="14"/>
  <c r="F362" i="14"/>
  <c r="K362" i="14"/>
  <c r="H362" i="14" s="1"/>
  <c r="J363" i="14"/>
  <c r="F363" i="14"/>
  <c r="K363" i="14"/>
  <c r="J364" i="14"/>
  <c r="H364" i="14" s="1"/>
  <c r="F364" i="14"/>
  <c r="K364" i="14"/>
  <c r="J365" i="14"/>
  <c r="F365" i="14"/>
  <c r="K365" i="14"/>
  <c r="I365" i="14" s="1"/>
  <c r="J366" i="14"/>
  <c r="F366" i="14"/>
  <c r="K366" i="14"/>
  <c r="I366" i="14" s="1"/>
  <c r="J367" i="14"/>
  <c r="I367" i="14" s="1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I370" i="14" s="1"/>
  <c r="J371" i="14"/>
  <c r="I371" i="14" s="1"/>
  <c r="F371" i="14"/>
  <c r="K371" i="14"/>
  <c r="J372" i="14"/>
  <c r="H372" i="14" s="1"/>
  <c r="F372" i="14"/>
  <c r="K372" i="14"/>
  <c r="J373" i="14"/>
  <c r="F373" i="14"/>
  <c r="H373" i="14" s="1"/>
  <c r="K373" i="14"/>
  <c r="J374" i="14"/>
  <c r="F374" i="14"/>
  <c r="K374" i="14"/>
  <c r="I374" i="14" s="1"/>
  <c r="J375" i="14"/>
  <c r="F375" i="14"/>
  <c r="K375" i="14"/>
  <c r="J376" i="14"/>
  <c r="I376" i="14" s="1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H379" i="14" s="1"/>
  <c r="J380" i="14"/>
  <c r="F380" i="14"/>
  <c r="K380" i="14"/>
  <c r="J381" i="14"/>
  <c r="I381" i="14" s="1"/>
  <c r="F381" i="14"/>
  <c r="K381" i="14"/>
  <c r="J382" i="14"/>
  <c r="F382" i="14"/>
  <c r="K382" i="14"/>
  <c r="I382" i="14" s="1"/>
  <c r="J383" i="14"/>
  <c r="F383" i="14"/>
  <c r="K383" i="14"/>
  <c r="J384" i="14"/>
  <c r="F384" i="14"/>
  <c r="K384" i="14"/>
  <c r="J385" i="14"/>
  <c r="F385" i="14"/>
  <c r="K385" i="14"/>
  <c r="J386" i="14"/>
  <c r="F386" i="14"/>
  <c r="H386" i="14" s="1"/>
  <c r="K386" i="14"/>
  <c r="I386" i="14" s="1"/>
  <c r="J387" i="14"/>
  <c r="F387" i="14"/>
  <c r="K387" i="14"/>
  <c r="J388" i="14"/>
  <c r="I388" i="14" s="1"/>
  <c r="F388" i="14"/>
  <c r="K388" i="14"/>
  <c r="J389" i="14"/>
  <c r="F389" i="14"/>
  <c r="K389" i="14"/>
  <c r="J390" i="14"/>
  <c r="F390" i="14"/>
  <c r="H390" i="14" s="1"/>
  <c r="K390" i="14"/>
  <c r="J391" i="14"/>
  <c r="F391" i="14"/>
  <c r="K391" i="14"/>
  <c r="H391" i="14" s="1"/>
  <c r="J392" i="14"/>
  <c r="F392" i="14"/>
  <c r="K392" i="14"/>
  <c r="I3" i="14"/>
  <c r="I11" i="14"/>
  <c r="I19" i="14"/>
  <c r="I32" i="14"/>
  <c r="I34" i="14"/>
  <c r="I38" i="14"/>
  <c r="I40" i="14"/>
  <c r="I42" i="14"/>
  <c r="I44" i="14"/>
  <c r="I46" i="14"/>
  <c r="I48" i="14"/>
  <c r="I50" i="14"/>
  <c r="I52" i="14"/>
  <c r="I66" i="14"/>
  <c r="I68" i="14"/>
  <c r="I86" i="14"/>
  <c r="I88" i="14"/>
  <c r="I98" i="14"/>
  <c r="I108" i="14"/>
  <c r="I118" i="14"/>
  <c r="I120" i="14"/>
  <c r="I130" i="14"/>
  <c r="I148" i="14"/>
  <c r="I150" i="14"/>
  <c r="I164" i="14"/>
  <c r="I166" i="14"/>
  <c r="I192" i="14"/>
  <c r="I208" i="14"/>
  <c r="I250" i="14"/>
  <c r="I267" i="14"/>
  <c r="I299" i="14"/>
  <c r="I311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110" i="14"/>
  <c r="H116" i="14"/>
  <c r="H84" i="14"/>
  <c r="I384" i="14"/>
  <c r="I380" i="14"/>
  <c r="I390" i="14"/>
  <c r="I378" i="14"/>
  <c r="H57" i="14"/>
  <c r="AC71" i="14"/>
  <c r="H60" i="14"/>
  <c r="H48" i="14"/>
  <c r="H40" i="14"/>
  <c r="H32" i="14"/>
  <c r="H19" i="14"/>
  <c r="I61" i="14"/>
  <c r="I363" i="14"/>
  <c r="I375" i="14"/>
  <c r="H199" i="14"/>
  <c r="H132" i="14"/>
  <c r="H240" i="14"/>
  <c r="H367" i="14"/>
  <c r="M43" i="18" l="1"/>
  <c r="L71" i="18"/>
  <c r="I291" i="14"/>
  <c r="I289" i="14"/>
  <c r="AC23" i="14"/>
  <c r="AC20" i="14"/>
  <c r="H113" i="14"/>
  <c r="I81" i="14"/>
  <c r="I97" i="14"/>
  <c r="H380" i="14"/>
  <c r="H366" i="14"/>
  <c r="H359" i="14"/>
  <c r="I354" i="14"/>
  <c r="H310" i="14"/>
  <c r="H298" i="14"/>
  <c r="H231" i="14"/>
  <c r="H187" i="14"/>
  <c r="I175" i="14"/>
  <c r="I163" i="14"/>
  <c r="I151" i="14"/>
  <c r="I143" i="14"/>
  <c r="H95" i="14"/>
  <c r="I71" i="14"/>
  <c r="H47" i="14"/>
  <c r="H358" i="14"/>
  <c r="I356" i="14"/>
  <c r="I352" i="14"/>
  <c r="H350" i="14"/>
  <c r="I348" i="14"/>
  <c r="I346" i="14"/>
  <c r="I344" i="14"/>
  <c r="H342" i="14"/>
  <c r="H338" i="14"/>
  <c r="I336" i="14"/>
  <c r="H334" i="14"/>
  <c r="I332" i="14"/>
  <c r="H330" i="14"/>
  <c r="I330" i="14"/>
  <c r="I328" i="14"/>
  <c r="H326" i="14"/>
  <c r="I324" i="14"/>
  <c r="H322" i="14"/>
  <c r="I320" i="14"/>
  <c r="H318" i="14"/>
  <c r="I316" i="14"/>
  <c r="H314" i="14"/>
  <c r="I312" i="14"/>
  <c r="I308" i="14"/>
  <c r="H302" i="14"/>
  <c r="H288" i="14"/>
  <c r="I167" i="14"/>
  <c r="I159" i="14"/>
  <c r="I73" i="14"/>
  <c r="I67" i="14"/>
  <c r="I65" i="14"/>
  <c r="H109" i="14"/>
  <c r="I334" i="14"/>
  <c r="I318" i="14"/>
  <c r="I37" i="14"/>
  <c r="H377" i="14"/>
  <c r="H363" i="14"/>
  <c r="H351" i="14"/>
  <c r="H349" i="14"/>
  <c r="H344" i="14"/>
  <c r="H337" i="14"/>
  <c r="H53" i="14"/>
  <c r="I53" i="14"/>
  <c r="H20" i="14"/>
  <c r="I20" i="14"/>
  <c r="H376" i="14"/>
  <c r="H125" i="14"/>
  <c r="H93" i="14"/>
  <c r="I338" i="14"/>
  <c r="I360" i="14"/>
  <c r="H346" i="14"/>
  <c r="I326" i="14"/>
  <c r="H305" i="14"/>
  <c r="H299" i="14"/>
  <c r="H287" i="14"/>
  <c r="I285" i="14"/>
  <c r="I283" i="14"/>
  <c r="I281" i="14"/>
  <c r="I277" i="14"/>
  <c r="H274" i="14"/>
  <c r="H263" i="14"/>
  <c r="I256" i="14"/>
  <c r="H251" i="14"/>
  <c r="I240" i="14"/>
  <c r="H235" i="14"/>
  <c r="I232" i="14"/>
  <c r="I224" i="14"/>
  <c r="H219" i="14"/>
  <c r="I216" i="14"/>
  <c r="H215" i="14"/>
  <c r="H208" i="14"/>
  <c r="H203" i="14"/>
  <c r="I200" i="14"/>
  <c r="H192" i="14"/>
  <c r="I184" i="14"/>
  <c r="H183" i="14"/>
  <c r="I176" i="14"/>
  <c r="I174" i="14"/>
  <c r="I172" i="14"/>
  <c r="I170" i="14"/>
  <c r="I168" i="14"/>
  <c r="I162" i="14"/>
  <c r="I160" i="14"/>
  <c r="I158" i="14"/>
  <c r="I156" i="14"/>
  <c r="I154" i="14"/>
  <c r="I152" i="14"/>
  <c r="I146" i="14"/>
  <c r="I144" i="14"/>
  <c r="I142" i="14"/>
  <c r="I140" i="14"/>
  <c r="I138" i="14"/>
  <c r="I136" i="14"/>
  <c r="I134" i="14"/>
  <c r="I132" i="14"/>
  <c r="I128" i="14"/>
  <c r="I126" i="14"/>
  <c r="I124" i="14"/>
  <c r="I122" i="14"/>
  <c r="H120" i="14"/>
  <c r="I116" i="14"/>
  <c r="H115" i="14"/>
  <c r="I114" i="14"/>
  <c r="I112" i="14"/>
  <c r="H111" i="14"/>
  <c r="I110" i="14"/>
  <c r="H108" i="14"/>
  <c r="I106" i="14"/>
  <c r="I102" i="14"/>
  <c r="I100" i="14"/>
  <c r="H99" i="14"/>
  <c r="I96" i="14"/>
  <c r="H94" i="14"/>
  <c r="I90" i="14"/>
  <c r="H88" i="14"/>
  <c r="H86" i="14"/>
  <c r="I84" i="14"/>
  <c r="I82" i="14"/>
  <c r="I80" i="14"/>
  <c r="I76" i="14"/>
  <c r="H75" i="14"/>
  <c r="I70" i="14"/>
  <c r="H66" i="14"/>
  <c r="I62" i="14"/>
  <c r="I60" i="14"/>
  <c r="H59" i="14"/>
  <c r="I58" i="14"/>
  <c r="I56" i="14"/>
  <c r="AC2" i="14"/>
  <c r="B61" i="14" s="1"/>
  <c r="AC101" i="14"/>
  <c r="AC100" i="14"/>
  <c r="AC99" i="14"/>
  <c r="AC98" i="14"/>
  <c r="AC97" i="14"/>
  <c r="AC96" i="14"/>
  <c r="AC95" i="14"/>
  <c r="AC94" i="14"/>
  <c r="AC93" i="14"/>
  <c r="AC92" i="14"/>
  <c r="AC91" i="14"/>
  <c r="AC90" i="14"/>
  <c r="AC89" i="14"/>
  <c r="AC88" i="14"/>
  <c r="AC87" i="14"/>
  <c r="AC86" i="14"/>
  <c r="AC85" i="14"/>
  <c r="AC84" i="14"/>
  <c r="AC83" i="14"/>
  <c r="AC82" i="14"/>
  <c r="AC81" i="14"/>
  <c r="AC80" i="14"/>
  <c r="AC79" i="14"/>
  <c r="AC78" i="14"/>
  <c r="AC77" i="14"/>
  <c r="AC76" i="14"/>
  <c r="AC75" i="14"/>
  <c r="AC74" i="14"/>
  <c r="AC73" i="14"/>
  <c r="AC72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2" i="14"/>
  <c r="AC21" i="14"/>
  <c r="AC19" i="14"/>
  <c r="AC16" i="14"/>
  <c r="AC12" i="14"/>
  <c r="AC11" i="14"/>
  <c r="AC10" i="14"/>
  <c r="AC6" i="14"/>
  <c r="I368" i="14"/>
  <c r="H368" i="14"/>
  <c r="I364" i="14"/>
  <c r="I337" i="14"/>
  <c r="I41" i="14"/>
  <c r="H271" i="14"/>
  <c r="I271" i="14"/>
  <c r="I104" i="14"/>
  <c r="H104" i="14"/>
  <c r="H92" i="14"/>
  <c r="I92" i="14"/>
  <c r="I64" i="14"/>
  <c r="H64" i="14"/>
  <c r="H54" i="14"/>
  <c r="I54" i="14"/>
  <c r="H51" i="14"/>
  <c r="H50" i="14"/>
  <c r="H256" i="14"/>
  <c r="H136" i="14"/>
  <c r="H290" i="14"/>
  <c r="H39" i="14"/>
  <c r="H56" i="14"/>
  <c r="H45" i="14"/>
  <c r="I349" i="14"/>
  <c r="H341" i="14"/>
  <c r="H96" i="14"/>
  <c r="H4" i="14"/>
  <c r="I305" i="14"/>
  <c r="I94" i="14"/>
  <c r="H301" i="14"/>
  <c r="I301" i="14"/>
  <c r="H307" i="14"/>
  <c r="I307" i="14"/>
  <c r="I362" i="14"/>
  <c r="H370" i="14"/>
  <c r="I287" i="14"/>
  <c r="I300" i="14"/>
  <c r="H300" i="14"/>
  <c r="H296" i="14"/>
  <c r="I296" i="14"/>
  <c r="H292" i="14"/>
  <c r="H289" i="14"/>
  <c r="H286" i="14"/>
  <c r="H124" i="14"/>
  <c r="I372" i="14"/>
  <c r="H343" i="14"/>
  <c r="H43" i="14"/>
  <c r="H16" i="14"/>
  <c r="H49" i="14"/>
  <c r="H345" i="14"/>
  <c r="H100" i="14"/>
  <c r="H12" i="14"/>
  <c r="I292" i="14"/>
  <c r="H392" i="14"/>
  <c r="I392" i="14"/>
  <c r="H347" i="14"/>
  <c r="H335" i="14"/>
  <c r="H304" i="14"/>
  <c r="I373" i="14"/>
  <c r="I306" i="14"/>
  <c r="I302" i="14"/>
  <c r="H293" i="14"/>
  <c r="H283" i="14"/>
  <c r="H272" i="14"/>
  <c r="H71" i="14"/>
  <c r="H68" i="14"/>
  <c r="H63" i="14"/>
  <c r="I391" i="14"/>
  <c r="H389" i="14"/>
  <c r="H387" i="14"/>
  <c r="I385" i="14"/>
  <c r="H384" i="14"/>
  <c r="H383" i="14"/>
  <c r="H303" i="14"/>
  <c r="H284" i="14"/>
  <c r="H279" i="14"/>
  <c r="H275" i="14"/>
  <c r="H273" i="14"/>
  <c r="H264" i="14"/>
  <c r="I262" i="14"/>
  <c r="I260" i="14"/>
  <c r="H258" i="14"/>
  <c r="H257" i="14"/>
  <c r="I254" i="14"/>
  <c r="I252" i="14"/>
  <c r="H250" i="14"/>
  <c r="H248" i="14"/>
  <c r="I246" i="14"/>
  <c r="I244" i="14"/>
  <c r="I242" i="14"/>
  <c r="H241" i="14"/>
  <c r="I238" i="14"/>
  <c r="H236" i="14"/>
  <c r="I234" i="14"/>
  <c r="H233" i="14"/>
  <c r="H232" i="14"/>
  <c r="I230" i="14"/>
  <c r="I228" i="14"/>
  <c r="I226" i="14"/>
  <c r="H225" i="14"/>
  <c r="I222" i="14"/>
  <c r="H220" i="14"/>
  <c r="H217" i="14"/>
  <c r="H216" i="14"/>
  <c r="I214" i="14"/>
  <c r="H212" i="14"/>
  <c r="H209" i="14"/>
  <c r="I206" i="14"/>
  <c r="H204" i="14"/>
  <c r="I202" i="14"/>
  <c r="H201" i="14"/>
  <c r="H200" i="14"/>
  <c r="I198" i="14"/>
  <c r="I196" i="14"/>
  <c r="I194" i="14"/>
  <c r="H193" i="14"/>
  <c r="I190" i="14"/>
  <c r="H188" i="14"/>
  <c r="I186" i="14"/>
  <c r="H185" i="14"/>
  <c r="H184" i="14"/>
  <c r="I182" i="14"/>
  <c r="H180" i="14"/>
  <c r="I178" i="14"/>
  <c r="H177" i="14"/>
  <c r="H176" i="14"/>
  <c r="H172" i="14"/>
  <c r="H168" i="14"/>
  <c r="H164" i="14"/>
  <c r="H160" i="14"/>
  <c r="H156" i="14"/>
  <c r="H152" i="14"/>
  <c r="H148" i="14"/>
  <c r="H144" i="14"/>
  <c r="H140" i="14"/>
  <c r="I78" i="14"/>
  <c r="H76" i="14"/>
  <c r="I74" i="14"/>
  <c r="I72" i="14"/>
  <c r="H38" i="14"/>
  <c r="I36" i="14"/>
  <c r="H35" i="14"/>
  <c r="I30" i="14"/>
  <c r="I28" i="14"/>
  <c r="H27" i="14"/>
  <c r="I26" i="14"/>
  <c r="I23" i="14"/>
  <c r="I21" i="14"/>
  <c r="I17" i="14"/>
  <c r="I15" i="14"/>
  <c r="H14" i="14"/>
  <c r="I13" i="14"/>
  <c r="H10" i="14"/>
  <c r="I9" i="14"/>
  <c r="I7" i="14"/>
  <c r="I5" i="14"/>
  <c r="H2" i="14"/>
  <c r="B59" i="14" s="1"/>
  <c r="AC18" i="14"/>
  <c r="AC17" i="14"/>
  <c r="AC15" i="14"/>
  <c r="AC14" i="14"/>
  <c r="AC13" i="14"/>
  <c r="AC9" i="14"/>
  <c r="AC8" i="14"/>
  <c r="AC7" i="14"/>
  <c r="AC5" i="14"/>
  <c r="AC4" i="14"/>
  <c r="I263" i="14"/>
  <c r="I259" i="14"/>
  <c r="I257" i="14"/>
  <c r="I255" i="14"/>
  <c r="I253" i="14"/>
  <c r="I251" i="14"/>
  <c r="I247" i="14"/>
  <c r="I243" i="14"/>
  <c r="I241" i="14"/>
  <c r="I239" i="14"/>
  <c r="I235" i="14"/>
  <c r="I233" i="14"/>
  <c r="I231" i="14"/>
  <c r="I227" i="14"/>
  <c r="I225" i="14"/>
  <c r="I223" i="14"/>
  <c r="I219" i="14"/>
  <c r="I217" i="14"/>
  <c r="I215" i="14"/>
  <c r="I211" i="14"/>
  <c r="I209" i="14"/>
  <c r="I207" i="14"/>
  <c r="I203" i="14"/>
  <c r="I201" i="14"/>
  <c r="I199" i="14"/>
  <c r="I195" i="14"/>
  <c r="I193" i="14"/>
  <c r="I191" i="14"/>
  <c r="I187" i="14"/>
  <c r="I185" i="14"/>
  <c r="I183" i="14"/>
  <c r="I179" i="14"/>
  <c r="I177" i="14"/>
  <c r="I137" i="14"/>
  <c r="I135" i="14"/>
  <c r="H133" i="14"/>
  <c r="I131" i="14"/>
  <c r="H130" i="14"/>
  <c r="H129" i="14"/>
  <c r="I127" i="14"/>
  <c r="I123" i="14"/>
  <c r="H122" i="14"/>
  <c r="I121" i="14"/>
  <c r="I119" i="14"/>
  <c r="H118" i="14"/>
  <c r="I117" i="14"/>
  <c r="I115" i="14"/>
  <c r="H114" i="14"/>
  <c r="I111" i="14"/>
  <c r="I107" i="14"/>
  <c r="I105" i="14"/>
  <c r="I103" i="14"/>
  <c r="H102" i="14"/>
  <c r="I101" i="14"/>
  <c r="I99" i="14"/>
  <c r="H98" i="14"/>
  <c r="I95" i="14"/>
  <c r="I91" i="14"/>
  <c r="I89" i="14"/>
  <c r="I87" i="14"/>
  <c r="I85" i="14"/>
  <c r="I83" i="14"/>
  <c r="H82" i="14"/>
  <c r="I79" i="14"/>
  <c r="H78" i="14"/>
  <c r="I77" i="14"/>
  <c r="I75" i="14"/>
  <c r="I57" i="14"/>
  <c r="H218" i="14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M11" i="18"/>
  <c r="I387" i="14"/>
  <c r="M44" i="18" l="1"/>
  <c r="M45" i="18" l="1"/>
  <c r="M49" i="18" s="1"/>
  <c r="M50" i="18" s="1"/>
  <c r="M46" i="18"/>
  <c r="M47" i="18"/>
  <c r="M57" i="18" l="1"/>
  <c r="M68" i="18" s="1"/>
  <c r="M54" i="18"/>
  <c r="M51" i="18"/>
  <c r="K25" i="17"/>
  <c r="M71" i="18" l="1"/>
</calcChain>
</file>

<file path=xl/sharedStrings.xml><?xml version="1.0" encoding="utf-8"?>
<sst xmlns="http://schemas.openxmlformats.org/spreadsheetml/2006/main" count="841" uniqueCount="422">
  <si>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</si>
  <si>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</si>
  <si>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</si>
  <si>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</si>
  <si>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</si>
  <si>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</si>
  <si>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</si>
  <si>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</si>
  <si>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</si>
  <si>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</si>
  <si>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</si>
  <si>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</si>
  <si>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</si>
  <si>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</si>
  <si>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</si>
  <si>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</si>
  <si>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</si>
  <si>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</si>
  <si>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</si>
  <si>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</si>
  <si>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</si>
  <si>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</si>
  <si>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</si>
  <si>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</si>
  <si>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</si>
  <si>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</si>
  <si>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</si>
  <si>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</si>
  <si>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</si>
  <si>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</si>
  <si>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</si>
  <si>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</si>
  <si>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</si>
  <si>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</si>
  <si>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</si>
  <si>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</si>
  <si>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</si>
  <si>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</si>
  <si>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</si>
  <si>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</si>
  <si>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</si>
  <si>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</si>
  <si>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</si>
  <si>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</si>
  <si>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</si>
  <si>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</si>
  <si>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</si>
  <si>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</si>
  <si>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</si>
  <si>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</si>
  <si>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</si>
  <si>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</si>
  <si>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</si>
  <si>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</si>
  <si>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</si>
  <si>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</si>
  <si>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</si>
  <si>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</si>
  <si>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</si>
  <si>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</si>
  <si>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</si>
  <si>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</si>
  <si>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</si>
  <si>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</si>
  <si>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</si>
  <si>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</si>
  <si>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</si>
  <si>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</si>
  <si>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</si>
  <si>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</si>
  <si>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</si>
  <si>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</si>
  <si>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</si>
  <si>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</si>
  <si>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</si>
  <si>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</si>
  <si>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</si>
  <si>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</si>
  <si>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</si>
  <si>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</si>
  <si>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</si>
  <si>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</si>
  <si>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</si>
  <si>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</si>
  <si>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</si>
  <si>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</si>
  <si>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</si>
  <si>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</si>
  <si>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</si>
  <si>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</si>
  <si>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</si>
  <si>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</si>
  <si>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</si>
  <si>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</si>
  <si>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</si>
  <si>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</si>
  <si>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</si>
  <si>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</si>
  <si>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</si>
  <si>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</si>
  <si>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</si>
  <si>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</si>
  <si>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</si>
  <si>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</si>
  <si>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</si>
  <si>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</si>
  <si>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</si>
  <si>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</si>
  <si>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</si>
  <si>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</si>
  <si>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</si>
  <si>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</si>
  <si>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</si>
  <si>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</si>
  <si>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</si>
  <si>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</si>
  <si>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</si>
  <si>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</si>
  <si>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</si>
  <si>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</si>
  <si>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</si>
  <si>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</si>
  <si>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</si>
  <si>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</si>
  <si>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</si>
  <si>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</si>
  <si>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</si>
  <si>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</si>
  <si>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</si>
  <si>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</si>
  <si>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</si>
  <si>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</si>
  <si>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</si>
  <si>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</si>
  <si>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</si>
  <si>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</si>
  <si>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</si>
  <si>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</si>
  <si>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</si>
  <si>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</si>
  <si>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</si>
  <si>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</si>
  <si>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</si>
  <si>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</si>
  <si>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</si>
  <si>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</si>
  <si>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</si>
  <si>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</si>
  <si>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</si>
  <si>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</si>
  <si>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</si>
  <si>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</si>
  <si>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</si>
  <si>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</si>
  <si>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</si>
  <si>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</si>
  <si>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</si>
  <si>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</si>
  <si>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</si>
  <si>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</si>
  <si>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</si>
  <si>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</si>
  <si>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</si>
  <si>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</si>
  <si>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</si>
  <si>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</si>
  <si>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</si>
  <si>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</si>
  <si>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</si>
  <si>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</si>
  <si>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</si>
  <si>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</si>
  <si>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</si>
  <si>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</si>
  <si>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</si>
  <si>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</si>
  <si>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</si>
  <si>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</si>
  <si>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</si>
  <si>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</si>
  <si>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</si>
  <si>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</si>
  <si>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</si>
  <si>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</si>
  <si>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</si>
  <si>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</si>
  <si>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</si>
  <si>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</si>
  <si>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</si>
  <si>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</si>
  <si>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</si>
  <si>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</si>
  <si>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</si>
  <si>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</si>
  <si>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</si>
  <si>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</si>
  <si>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</si>
  <si>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</si>
  <si>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</si>
  <si>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</si>
  <si>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</si>
  <si>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</si>
  <si>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</si>
  <si>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</si>
  <si>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</si>
  <si>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</si>
  <si>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</si>
  <si>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</si>
  <si>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</si>
  <si>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</si>
  <si>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</si>
  <si>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</si>
  <si>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</si>
  <si>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</si>
  <si>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</si>
  <si>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</si>
  <si>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</si>
  <si>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</si>
  <si>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</si>
  <si>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</si>
  <si>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</si>
  <si>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</si>
  <si>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</si>
  <si>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</si>
  <si>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</si>
  <si>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</si>
  <si>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</si>
  <si>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</si>
  <si>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</si>
  <si>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</si>
  <si>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</si>
  <si>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</si>
  <si>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</si>
  <si>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</si>
  <si>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</si>
  <si>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</si>
  <si>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</si>
  <si>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</si>
  <si>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</si>
  <si>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</si>
  <si>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</si>
  <si>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</si>
  <si>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</si>
  <si>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</si>
  <si>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</si>
  <si>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</si>
  <si>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</si>
  <si>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</si>
  <si>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</si>
  <si>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</si>
  <si>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</si>
  <si>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</si>
  <si>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</si>
  <si>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</si>
  <si>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</si>
  <si>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</si>
  <si>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</si>
  <si>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</si>
  <si>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</si>
  <si>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</si>
  <si>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</si>
  <si>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</si>
  <si>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</si>
  <si>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</si>
  <si>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</si>
  <si>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</si>
  <si>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</si>
  <si>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</si>
  <si>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</si>
  <si>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</si>
  <si>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</si>
  <si>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</si>
  <si>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</si>
  <si>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</si>
  <si>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</si>
  <si>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</si>
  <si>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</si>
  <si>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</si>
  <si>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</si>
  <si>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</si>
  <si>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</si>
  <si>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</si>
  <si>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</si>
  <si>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</si>
  <si>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</si>
  <si>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</si>
  <si>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</si>
  <si>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</si>
  <si>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</si>
  <si>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</si>
  <si>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</si>
  <si>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</si>
  <si>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</si>
  <si>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</si>
  <si>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</si>
  <si>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</si>
  <si>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</si>
  <si>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</si>
  <si>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</si>
  <si>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</si>
  <si>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</si>
  <si>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</si>
  <si>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</si>
  <si>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</si>
  <si>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</si>
  <si>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</si>
  <si>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</si>
  <si>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</si>
  <si>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</si>
  <si>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</si>
  <si>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</si>
  <si>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</si>
  <si>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</si>
  <si>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</si>
  <si>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</si>
  <si>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</si>
  <si>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</si>
  <si>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</si>
  <si>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</si>
  <si>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</si>
  <si>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</si>
  <si>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</si>
  <si>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</si>
  <si>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</si>
  <si>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</si>
  <si>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</si>
  <si>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</si>
  <si>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</si>
  <si>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</si>
  <si>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</si>
  <si>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</si>
  <si>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</si>
  <si>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</si>
  <si>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</si>
  <si>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</si>
  <si>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</si>
  <si>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</si>
  <si>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</si>
  <si>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</si>
  <si>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</si>
  <si>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</si>
  <si>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</si>
  <si>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</si>
  <si>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</si>
  <si>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</si>
  <si>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</si>
  <si>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</si>
  <si>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</si>
  <si>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</si>
  <si>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</si>
  <si>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</si>
  <si>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</si>
  <si>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</si>
  <si>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</si>
  <si>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</si>
  <si>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</si>
  <si>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</si>
  <si>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</si>
  <si>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</si>
  <si>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</si>
  <si>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</si>
  <si>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</si>
  <si>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</si>
  <si>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</si>
  <si>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</si>
  <si>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</si>
  <si>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</si>
  <si>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</si>
  <si>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</si>
  <si>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</si>
  <si>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</si>
  <si>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</si>
  <si>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</si>
  <si>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</si>
  <si>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</si>
  <si>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</si>
  <si>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</si>
  <si>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</si>
  <si>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5981449907</t>
  </si>
  <si>
    <t>Dolni Lhota u Luhačovic, Češka</t>
  </si>
  <si>
    <t>3042510487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</si>
  <si>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</si>
  <si>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</si>
  <si>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</si>
  <si>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</si>
  <si>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</si>
  <si>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</si>
  <si>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</si>
  <si>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</si>
  <si>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</si>
  <si>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</si>
  <si>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</si>
  <si>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</si>
  <si>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</si>
  <si>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</si>
  <si>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</si>
  <si>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</si>
  <si>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</si>
  <si>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</si>
  <si>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</si>
  <si>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</si>
  <si>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</si>
  <si>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5391814000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</si>
  <si>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</si>
  <si>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</si>
  <si>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</si>
  <si>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</si>
  <si>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</si>
  <si>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</si>
  <si>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</si>
  <si>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ŽITO d.o.o.</t>
  </si>
  <si>
    <t>Warszawa, Poljska</t>
  </si>
  <si>
    <t>1.1.2018.</t>
  </si>
  <si>
    <t xml:space="preserve">PODRAVKA d.o.o. SARAJEVO </t>
  </si>
  <si>
    <t>PODRAVKA POLSKA Sp. z.o.o.</t>
  </si>
  <si>
    <t>PODRAVKA-LAGRIS a.s.</t>
  </si>
  <si>
    <t>31.12.2018.</t>
  </si>
  <si>
    <t>stanje na dan 31.12.2018.</t>
  </si>
  <si>
    <t>u razdoblju 1.1.2018. do 31.12.2018.</t>
  </si>
  <si>
    <t>za razdoblje od 1.1.2018. do 31.12.2018.</t>
  </si>
  <si>
    <t>6517</t>
  </si>
  <si>
    <t xml:space="preserve">Računovodstvene politike u 2018. godini dopunjene su točkom Ulaganja u nekretnine prema kojoj se ta vrsta imovine mjeri po modelu troška. Grupa je prilagodila politike sukladno novom MSFI 9, osobito u dijelu ispravka vrijednosti potraživanja od kupaca za očekivanu nenaplatu temeljenu na povijesnom iskustvu.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</si>
</sst>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1" fillId="0" borderId="0"/>
  </cellStyleXfs>
  <cellXfs count="325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2" borderId="1" xfId="6" applyNumberFormat="1" applyFont="1" applyFill="1" applyBorder="1" applyAlignment="1" applyProtection="1">
      <alignment vertical="center"/>
      <protection hidden="1"/>
    </xf>
    <xf numFmtId="3" fontId="2" fillId="0" borderId="1" xfId="6" applyNumberFormat="1" applyFont="1" applyFill="1" applyBorder="1" applyAlignment="1" applyProtection="1">
      <alignment vertical="center"/>
      <protection locked="0"/>
    </xf>
    <xf numFmtId="3" fontId="2" fillId="2" borderId="4" xfId="6" applyNumberFormat="1" applyFont="1" applyFill="1" applyBorder="1" applyAlignment="1" applyProtection="1">
      <alignment vertical="center"/>
      <protection hidden="1"/>
    </xf>
    <xf numFmtId="3" fontId="2" fillId="8" borderId="4" xfId="6" applyNumberFormat="1" applyFont="1" applyFill="1" applyBorder="1" applyAlignment="1" applyProtection="1">
      <alignment vertical="center"/>
      <protection hidden="1"/>
    </xf>
    <xf numFmtId="3" fontId="2" fillId="7" borderId="1" xfId="6" applyNumberFormat="1" applyFont="1" applyFill="1" applyBorder="1" applyAlignment="1" applyProtection="1">
      <alignment vertical="center"/>
      <protection locked="0"/>
    </xf>
    <xf numFmtId="3" fontId="2" fillId="8" borderId="12" xfId="6" applyNumberFormat="1" applyFont="1" applyFill="1" applyBorder="1" applyAlignment="1" applyProtection="1">
      <alignment vertical="center"/>
      <protection hidden="1"/>
    </xf>
    <xf numFmtId="3" fontId="2" fillId="2" borderId="12" xfId="6" applyNumberFormat="1" applyFont="1" applyFill="1" applyBorder="1" applyAlignment="1" applyProtection="1">
      <alignment vertical="center"/>
      <protection hidden="1"/>
    </xf>
    <xf numFmtId="3" fontId="2" fillId="8" borderId="1" xfId="6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>
      <alignment vertical="center"/>
    </xf>
    <xf numFmtId="49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2" fillId="0" borderId="0" xfId="0" applyFont="1" applyFill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49" fontId="4" fillId="2" borderId="6" xfId="3" applyNumberFormat="1" applyFont="1" applyFill="1" applyBorder="1" applyAlignment="1" applyProtection="1">
      <alignment horizontal="left" vertical="center"/>
      <protection locked="0" hidden="1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/>
    </xf>
  </cellXfs>
  <cellStyles count="7">
    <cellStyle name="Hyperlink" xfId="1" builtinId="8"/>
    <cellStyle name="Normal" xfId="0" builtinId="0"/>
    <cellStyle name="Normal 2" xfId="2"/>
    <cellStyle name="Normal 3" xfId="6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7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8" hidden="1" customWidth="1"/>
    <col min="9" max="9" width="10.42578125" hidden="1" customWidth="1"/>
    <col min="10" max="11" width="10.140625" style="14" hidden="1" customWidth="1"/>
    <col min="12" max="20" width="8.42578125" style="14" hidden="1" customWidth="1"/>
    <col min="21" max="24" width="9.140625" style="14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5" t="s">
        <v>33</v>
      </c>
      <c r="B1" s="16" t="s">
        <v>34</v>
      </c>
      <c r="C1" s="15"/>
      <c r="D1" s="15" t="s">
        <v>127</v>
      </c>
      <c r="E1" s="15" t="s">
        <v>128</v>
      </c>
      <c r="F1" s="15" t="s">
        <v>73</v>
      </c>
      <c r="G1" s="15" t="s">
        <v>129</v>
      </c>
      <c r="H1" s="20" t="s">
        <v>11</v>
      </c>
      <c r="I1" s="15" t="s">
        <v>163</v>
      </c>
      <c r="J1" s="25" t="s">
        <v>12</v>
      </c>
      <c r="K1" s="25" t="s">
        <v>13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18</v>
      </c>
      <c r="Q1" s="25" t="s">
        <v>19</v>
      </c>
      <c r="R1" s="25" t="s">
        <v>20</v>
      </c>
      <c r="S1" s="25" t="s">
        <v>21</v>
      </c>
      <c r="T1" s="25" t="s">
        <v>22</v>
      </c>
      <c r="U1" s="25" t="s">
        <v>166</v>
      </c>
      <c r="V1" s="25" t="s">
        <v>167</v>
      </c>
      <c r="W1" s="25" t="s">
        <v>168</v>
      </c>
      <c r="X1" s="25" t="s">
        <v>169</v>
      </c>
      <c r="Y1" s="15" t="s">
        <v>170</v>
      </c>
      <c r="Z1" s="15" t="s">
        <v>171</v>
      </c>
      <c r="AA1" s="15" t="s">
        <v>172</v>
      </c>
      <c r="AB1" s="15" t="s">
        <v>173</v>
      </c>
      <c r="AC1" s="17" t="s">
        <v>36</v>
      </c>
    </row>
    <row r="2" spans="1:33" x14ac:dyDescent="0.2">
      <c r="A2" s="9" t="s">
        <v>84</v>
      </c>
      <c r="B2" s="19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8" t="e">
        <f>J2/100*F2+2*K2/100*F2</f>
        <v>#REF!</v>
      </c>
      <c r="I2" s="14" t="e">
        <f>ABS(ROUND(J2,0)-J2)+ABS(ROUND(K2,0)-K2)</f>
        <v>#REF!</v>
      </c>
      <c r="J2" s="26" t="e">
        <f>#REF!</f>
        <v>#REF!</v>
      </c>
      <c r="K2" s="27" t="e">
        <f>#REF!</f>
        <v>#REF!</v>
      </c>
      <c r="L2" s="26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7"/>
      <c r="Y2" s="9" t="e">
        <f>IF(#REF!&lt;&gt;"", TEXT(#REF!, "00000000"), "")</f>
        <v>#REF!</v>
      </c>
      <c r="Z2" s="9" t="e">
        <f>IF(#REF!&lt;&gt;"",#REF!, "")</f>
        <v>#REF!</v>
      </c>
      <c r="AA2" s="9" t="e">
        <f>IF(#REF!&lt;&gt;"",#REF!, "")</f>
        <v>#REF!</v>
      </c>
      <c r="AB2" s="10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9" t="s">
        <v>96</v>
      </c>
      <c r="B3" s="19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8" t="e">
        <f>J3/100*F3+2*K3/100*F3</f>
        <v>#REF!</v>
      </c>
      <c r="I3" t="e">
        <f>ABS(ROUND(J3,0)-J3)+ABS(ROUND(K3,0)-K3)</f>
        <v>#REF!</v>
      </c>
      <c r="J3" s="26" t="e">
        <f>#REF!</f>
        <v>#REF!</v>
      </c>
      <c r="K3" s="27" t="e">
        <f>#REF!</f>
        <v>#REF!</v>
      </c>
      <c r="L3" s="26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7"/>
      <c r="Y3" s="9" t="e">
        <f>IF(#REF!&lt;&gt;"", TEXT(#REF!, "00000000"), "")</f>
        <v>#REF!</v>
      </c>
      <c r="Z3" s="9" t="e">
        <f>IF(#REF!&lt;&gt;"",#REF!, "")</f>
        <v>#REF!</v>
      </c>
      <c r="AA3" s="9" t="e">
        <f>IF(#REF!&lt;&gt;"",#REF!, "")</f>
        <v>#REF!</v>
      </c>
      <c r="AB3" s="10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9" t="s">
        <v>98</v>
      </c>
      <c r="B4" s="19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8" t="e">
        <f t="shared" ref="H4:H44" si="1">J4/100*F4+2*K4/100*F4</f>
        <v>#REF!</v>
      </c>
      <c r="I4" s="14" t="e">
        <f>ABS(ROUND(J4,0)-J4)+ABS(ROUND(K4,0)-K4)</f>
        <v>#REF!</v>
      </c>
      <c r="J4" s="26" t="e">
        <f>#REF!</f>
        <v>#REF!</v>
      </c>
      <c r="K4" s="27" t="e">
        <f>#REF!</f>
        <v>#REF!</v>
      </c>
      <c r="L4" s="26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7"/>
      <c r="Y4" s="9" t="e">
        <f>IF(#REF!&lt;&gt;"", TEXT(#REF!, "00000000"), "")</f>
        <v>#REF!</v>
      </c>
      <c r="Z4" s="9" t="e">
        <f>IF(#REF!&lt;&gt;"",#REF!, "")</f>
        <v>#REF!</v>
      </c>
      <c r="AA4" s="9" t="e">
        <f>IF(#REF!&lt;&gt;"",#REF!, "")</f>
        <v>#REF!</v>
      </c>
      <c r="AB4" s="10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7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8" t="e">
        <f t="shared" si="1"/>
        <v>#REF!</v>
      </c>
      <c r="I5" t="e">
        <f t="shared" ref="I5:I44" si="2">ABS(ROUND(J5,0)-J5)+ABS(ROUND(K5,0)-K5)</f>
        <v>#REF!</v>
      </c>
      <c r="J5" s="26" t="e">
        <f>#REF!</f>
        <v>#REF!</v>
      </c>
      <c r="K5" s="27" t="e">
        <f>#REF!</f>
        <v>#REF!</v>
      </c>
      <c r="L5" s="26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7"/>
      <c r="Y5" s="9" t="e">
        <f>IF(#REF!&lt;&gt;"", TEXT(#REF!, "00000000"), "")</f>
        <v>#REF!</v>
      </c>
      <c r="Z5" s="9" t="e">
        <f>IF(#REF!&lt;&gt;"",#REF!, "")</f>
        <v>#REF!</v>
      </c>
      <c r="AA5" s="9" t="e">
        <f>IF(#REF!&lt;&gt;"",#REF!, "")</f>
        <v>#REF!</v>
      </c>
      <c r="AB5" s="10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7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8" t="e">
        <f t="shared" si="1"/>
        <v>#REF!</v>
      </c>
      <c r="I6" s="14" t="e">
        <f t="shared" si="2"/>
        <v>#REF!</v>
      </c>
      <c r="J6" s="26" t="e">
        <f>#REF!</f>
        <v>#REF!</v>
      </c>
      <c r="K6" s="27" t="e">
        <f>#REF!</f>
        <v>#REF!</v>
      </c>
      <c r="L6" s="26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7"/>
      <c r="Y6" s="9" t="e">
        <f>IF(#REF!&lt;&gt;"", TEXT(#REF!, "00000000"), "")</f>
        <v>#REF!</v>
      </c>
      <c r="Z6" s="9" t="e">
        <f>IF(#REF!&lt;&gt;"",#REF!, "")</f>
        <v>#REF!</v>
      </c>
      <c r="AA6" s="9" t="e">
        <f>IF(#REF!&lt;&gt;"",#REF!, "")</f>
        <v>#REF!</v>
      </c>
      <c r="AB6" s="10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7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8" t="e">
        <f t="shared" si="1"/>
        <v>#REF!</v>
      </c>
      <c r="I7" t="e">
        <f t="shared" si="2"/>
        <v>#REF!</v>
      </c>
      <c r="J7" s="26" t="e">
        <f>#REF!</f>
        <v>#REF!</v>
      </c>
      <c r="K7" s="27" t="e">
        <f>#REF!</f>
        <v>#REF!</v>
      </c>
      <c r="L7" s="26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7"/>
      <c r="Y7" s="9" t="e">
        <f>IF(#REF!&lt;&gt;"", TEXT(#REF!, "00000000"), "")</f>
        <v>#REF!</v>
      </c>
      <c r="Z7" s="9" t="e">
        <f>IF(#REF!&lt;&gt;"",#REF!, "")</f>
        <v>#REF!</v>
      </c>
      <c r="AA7" s="9" t="e">
        <f>IF(#REF!&lt;&gt;"",#REF!, "")</f>
        <v>#REF!</v>
      </c>
      <c r="AB7" s="10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7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8" t="e">
        <f t="shared" si="1"/>
        <v>#REF!</v>
      </c>
      <c r="I8" s="14" t="e">
        <f t="shared" si="2"/>
        <v>#REF!</v>
      </c>
      <c r="J8" s="26" t="e">
        <f>#REF!</f>
        <v>#REF!</v>
      </c>
      <c r="K8" s="27" t="e">
        <f>#REF!</f>
        <v>#REF!</v>
      </c>
      <c r="L8" s="26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7"/>
      <c r="Y8" s="9" t="e">
        <f>IF(#REF!&lt;&gt;"", TEXT(#REF!, "00000000"), "")</f>
        <v>#REF!</v>
      </c>
      <c r="Z8" s="9" t="e">
        <f>IF(#REF!&lt;&gt;"",#REF!, "")</f>
        <v>#REF!</v>
      </c>
      <c r="AA8" s="9" t="e">
        <f>IF(#REF!&lt;&gt;"",#REF!, "")</f>
        <v>#REF!</v>
      </c>
      <c r="AB8" s="10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7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8" t="e">
        <f t="shared" si="1"/>
        <v>#REF!</v>
      </c>
      <c r="I9" t="e">
        <f t="shared" si="2"/>
        <v>#REF!</v>
      </c>
      <c r="J9" s="26" t="e">
        <f>#REF!</f>
        <v>#REF!</v>
      </c>
      <c r="K9" s="27" t="e">
        <f>#REF!</f>
        <v>#REF!</v>
      </c>
      <c r="L9" s="26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7"/>
      <c r="Y9" s="9" t="e">
        <f>IF(#REF!&lt;&gt;"", TEXT(#REF!, "00000000"), "")</f>
        <v>#REF!</v>
      </c>
      <c r="Z9" s="9" t="e">
        <f>IF(#REF!&lt;&gt;"",#REF!, "")</f>
        <v>#REF!</v>
      </c>
      <c r="AA9" s="9" t="e">
        <f>IF(#REF!&lt;&gt;"",#REF!, "")</f>
        <v>#REF!</v>
      </c>
      <c r="AB9" s="10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7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8" t="e">
        <f t="shared" si="1"/>
        <v>#REF!</v>
      </c>
      <c r="I10" s="14" t="e">
        <f t="shared" si="2"/>
        <v>#REF!</v>
      </c>
      <c r="J10" s="26" t="e">
        <f>#REF!</f>
        <v>#REF!</v>
      </c>
      <c r="K10" s="27" t="e">
        <f>#REF!</f>
        <v>#REF!</v>
      </c>
      <c r="L10" s="26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7"/>
      <c r="Y10" s="9" t="e">
        <f>IF(#REF!&lt;&gt;"", TEXT(#REF!, "00000000"), "")</f>
        <v>#REF!</v>
      </c>
      <c r="Z10" s="9" t="e">
        <f>IF(#REF!&lt;&gt;"",#REF!, "")</f>
        <v>#REF!</v>
      </c>
      <c r="AA10" s="9" t="e">
        <f>IF(#REF!&lt;&gt;"",#REF!, "")</f>
        <v>#REF!</v>
      </c>
      <c r="AB10" s="10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7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8" t="e">
        <f t="shared" si="1"/>
        <v>#REF!</v>
      </c>
      <c r="I11" t="e">
        <f t="shared" si="2"/>
        <v>#REF!</v>
      </c>
      <c r="J11" s="26" t="e">
        <f>#REF!</f>
        <v>#REF!</v>
      </c>
      <c r="K11" s="27" t="e">
        <f>#REF!</f>
        <v>#REF!</v>
      </c>
      <c r="L11" s="26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7"/>
      <c r="Y11" s="9" t="e">
        <f>IF(#REF!&lt;&gt;"", TEXT(#REF!, "00000000"), "")</f>
        <v>#REF!</v>
      </c>
      <c r="Z11" s="9" t="e">
        <f>IF(#REF!&lt;&gt;"",#REF!, "")</f>
        <v>#REF!</v>
      </c>
      <c r="AA11" s="9" t="e">
        <f>IF(#REF!&lt;&gt;"",#REF!, "")</f>
        <v>#REF!</v>
      </c>
      <c r="AB11" s="10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7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8" t="e">
        <f t="shared" si="1"/>
        <v>#REF!</v>
      </c>
      <c r="I12" s="14" t="e">
        <f t="shared" si="2"/>
        <v>#REF!</v>
      </c>
      <c r="J12" s="26" t="e">
        <f>#REF!</f>
        <v>#REF!</v>
      </c>
      <c r="K12" s="27" t="e">
        <f>#REF!</f>
        <v>#REF!</v>
      </c>
      <c r="L12" s="26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7"/>
      <c r="Y12" s="9" t="e">
        <f>IF(#REF!&lt;&gt;"", TEXT(#REF!, "00000000"), "")</f>
        <v>#REF!</v>
      </c>
      <c r="Z12" s="9" t="e">
        <f>IF(#REF!&lt;&gt;"",#REF!, "")</f>
        <v>#REF!</v>
      </c>
      <c r="AA12" s="9" t="e">
        <f>IF(#REF!&lt;&gt;"",#REF!, "")</f>
        <v>#REF!</v>
      </c>
      <c r="AB12" s="10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7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8" t="e">
        <f t="shared" si="1"/>
        <v>#REF!</v>
      </c>
      <c r="I13" t="e">
        <f t="shared" si="2"/>
        <v>#REF!</v>
      </c>
      <c r="J13" s="26" t="e">
        <f>#REF!</f>
        <v>#REF!</v>
      </c>
      <c r="K13" s="27" t="e">
        <f>#REF!</f>
        <v>#REF!</v>
      </c>
      <c r="L13" s="26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7"/>
      <c r="Y13" s="9" t="e">
        <f>IF(#REF!&lt;&gt;"", TEXT(#REF!, "00000000"), "")</f>
        <v>#REF!</v>
      </c>
      <c r="Z13" s="9" t="e">
        <f>IF(#REF!&lt;&gt;"",#REF!, "")</f>
        <v>#REF!</v>
      </c>
      <c r="AA13" s="9" t="e">
        <f>IF(#REF!&lt;&gt;"",#REF!, "")</f>
        <v>#REF!</v>
      </c>
      <c r="AB13" s="10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7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8" t="e">
        <f t="shared" si="1"/>
        <v>#REF!</v>
      </c>
      <c r="I14" s="14" t="e">
        <f t="shared" si="2"/>
        <v>#REF!</v>
      </c>
      <c r="J14" s="26" t="e">
        <f>#REF!</f>
        <v>#REF!</v>
      </c>
      <c r="K14" s="27" t="e">
        <f>#REF!</f>
        <v>#REF!</v>
      </c>
      <c r="L14" s="26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7"/>
      <c r="Y14" s="9" t="e">
        <f>IF(#REF!&lt;&gt;"", TEXT(#REF!, "00000000"), "")</f>
        <v>#REF!</v>
      </c>
      <c r="Z14" s="9" t="e">
        <f>IF(#REF!&lt;&gt;"",#REF!, "")</f>
        <v>#REF!</v>
      </c>
      <c r="AA14" s="9" t="e">
        <f>IF(#REF!&lt;&gt;"",#REF!, "")</f>
        <v>#REF!</v>
      </c>
      <c r="AB14" s="10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7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8" t="e">
        <f t="shared" si="1"/>
        <v>#REF!</v>
      </c>
      <c r="I15" t="e">
        <f t="shared" si="2"/>
        <v>#REF!</v>
      </c>
      <c r="J15" s="26" t="e">
        <f>#REF!</f>
        <v>#REF!</v>
      </c>
      <c r="K15" s="27" t="e">
        <f>#REF!</f>
        <v>#REF!</v>
      </c>
      <c r="L15" s="26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7"/>
      <c r="Y15" s="9" t="e">
        <f>IF(#REF!&lt;&gt;"", TEXT(#REF!, "00000000"), "")</f>
        <v>#REF!</v>
      </c>
      <c r="Z15" s="9" t="e">
        <f>IF(#REF!&lt;&gt;"",#REF!, "")</f>
        <v>#REF!</v>
      </c>
      <c r="AA15" s="9" t="e">
        <f>IF(#REF!&lt;&gt;"",#REF!, "")</f>
        <v>#REF!</v>
      </c>
      <c r="AB15" s="10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7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8" t="e">
        <f t="shared" si="1"/>
        <v>#REF!</v>
      </c>
      <c r="I16" s="14" t="e">
        <f t="shared" si="2"/>
        <v>#REF!</v>
      </c>
      <c r="J16" s="26" t="e">
        <f>#REF!</f>
        <v>#REF!</v>
      </c>
      <c r="K16" s="27" t="e">
        <f>#REF!</f>
        <v>#REF!</v>
      </c>
      <c r="L16" s="26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7"/>
      <c r="Y16" s="9" t="e">
        <f>IF(#REF!&lt;&gt;"", TEXT(#REF!, "00000000"), "")</f>
        <v>#REF!</v>
      </c>
      <c r="Z16" s="9" t="e">
        <f>IF(#REF!&lt;&gt;"",#REF!, "")</f>
        <v>#REF!</v>
      </c>
      <c r="AA16" s="9" t="e">
        <f>IF(#REF!&lt;&gt;"",#REF!, "")</f>
        <v>#REF!</v>
      </c>
      <c r="AB16" s="10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7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8" t="e">
        <f t="shared" si="1"/>
        <v>#REF!</v>
      </c>
      <c r="I17" t="e">
        <f t="shared" si="2"/>
        <v>#REF!</v>
      </c>
      <c r="J17" s="26" t="e">
        <f>#REF!</f>
        <v>#REF!</v>
      </c>
      <c r="K17" s="27" t="e">
        <f>#REF!</f>
        <v>#REF!</v>
      </c>
      <c r="L17" s="26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7"/>
      <c r="Y17" s="9" t="e">
        <f>IF(#REF!&lt;&gt;"", TEXT(#REF!, "00000000"), "")</f>
        <v>#REF!</v>
      </c>
      <c r="Z17" s="9" t="e">
        <f>IF(#REF!&lt;&gt;"",#REF!, "")</f>
        <v>#REF!</v>
      </c>
      <c r="AA17" s="9" t="e">
        <f>IF(#REF!&lt;&gt;"",#REF!, "")</f>
        <v>#REF!</v>
      </c>
      <c r="AB17" s="10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7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8" t="e">
        <f t="shared" si="1"/>
        <v>#REF!</v>
      </c>
      <c r="I18" s="14" t="e">
        <f t="shared" si="2"/>
        <v>#REF!</v>
      </c>
      <c r="J18" s="26" t="e">
        <f>#REF!</f>
        <v>#REF!</v>
      </c>
      <c r="K18" s="27" t="e">
        <f>#REF!</f>
        <v>#REF!</v>
      </c>
      <c r="L18" s="26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7"/>
      <c r="Y18" s="9" t="e">
        <f>IF(#REF!&lt;&gt;"", TEXT(#REF!, "00000000"), "")</f>
        <v>#REF!</v>
      </c>
      <c r="Z18" s="9" t="e">
        <f>IF(#REF!&lt;&gt;"",#REF!, "")</f>
        <v>#REF!</v>
      </c>
      <c r="AA18" s="9" t="e">
        <f>IF(#REF!&lt;&gt;"",#REF!, "")</f>
        <v>#REF!</v>
      </c>
      <c r="AB18" s="10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7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8" t="e">
        <f t="shared" si="1"/>
        <v>#REF!</v>
      </c>
      <c r="I19" t="e">
        <f t="shared" si="2"/>
        <v>#REF!</v>
      </c>
      <c r="J19" s="26" t="e">
        <f>#REF!</f>
        <v>#REF!</v>
      </c>
      <c r="K19" s="27" t="e">
        <f>#REF!</f>
        <v>#REF!</v>
      </c>
      <c r="L19" s="26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7"/>
      <c r="Y19" s="9" t="e">
        <f>IF(#REF!&lt;&gt;"", TEXT(#REF!, "00000000"), "")</f>
        <v>#REF!</v>
      </c>
      <c r="Z19" s="9" t="e">
        <f>IF(#REF!&lt;&gt;"",#REF!, "")</f>
        <v>#REF!</v>
      </c>
      <c r="AA19" s="9" t="e">
        <f>IF(#REF!&lt;&gt;"",#REF!, "")</f>
        <v>#REF!</v>
      </c>
      <c r="AB19" s="10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7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8" t="e">
        <f t="shared" si="1"/>
        <v>#REF!</v>
      </c>
      <c r="I20" s="14" t="e">
        <f t="shared" si="2"/>
        <v>#REF!</v>
      </c>
      <c r="J20" s="26" t="e">
        <f>#REF!</f>
        <v>#REF!</v>
      </c>
      <c r="K20" s="27" t="e">
        <f>#REF!</f>
        <v>#REF!</v>
      </c>
      <c r="L20" s="26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7"/>
      <c r="Y20" s="9" t="e">
        <f>IF(#REF!&lt;&gt;"", TEXT(#REF!, "00000000"), "")</f>
        <v>#REF!</v>
      </c>
      <c r="Z20" s="9" t="e">
        <f>IF(#REF!&lt;&gt;"",#REF!, "")</f>
        <v>#REF!</v>
      </c>
      <c r="AA20" s="9" t="e">
        <f>IF(#REF!&lt;&gt;"",#REF!, "")</f>
        <v>#REF!</v>
      </c>
      <c r="AB20" s="10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7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8" t="e">
        <f t="shared" si="1"/>
        <v>#REF!</v>
      </c>
      <c r="I21" t="e">
        <f t="shared" si="2"/>
        <v>#REF!</v>
      </c>
      <c r="J21" s="26" t="e">
        <f>#REF!</f>
        <v>#REF!</v>
      </c>
      <c r="K21" s="27" t="e">
        <f>#REF!</f>
        <v>#REF!</v>
      </c>
      <c r="L21" s="26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7"/>
      <c r="Y21" s="9" t="e">
        <f>IF(#REF!&lt;&gt;"", TEXT(#REF!, "00000000"), "")</f>
        <v>#REF!</v>
      </c>
      <c r="Z21" s="9" t="e">
        <f>IF(#REF!&lt;&gt;"",#REF!, "")</f>
        <v>#REF!</v>
      </c>
      <c r="AA21" s="9" t="e">
        <f>IF(#REF!&lt;&gt;"",#REF!, "")</f>
        <v>#REF!</v>
      </c>
      <c r="AB21" s="10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7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8" t="e">
        <f t="shared" si="1"/>
        <v>#REF!</v>
      </c>
      <c r="I22" s="14" t="e">
        <f t="shared" si="2"/>
        <v>#REF!</v>
      </c>
      <c r="J22" s="26" t="e">
        <f>#REF!</f>
        <v>#REF!</v>
      </c>
      <c r="K22" s="27" t="e">
        <f>#REF!</f>
        <v>#REF!</v>
      </c>
      <c r="L22" s="26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7"/>
      <c r="Y22" s="9" t="e">
        <f>IF(#REF!&lt;&gt;"", TEXT(#REF!, "00000000"), "")</f>
        <v>#REF!</v>
      </c>
      <c r="Z22" s="9" t="e">
        <f>IF(#REF!&lt;&gt;"",#REF!, "")</f>
        <v>#REF!</v>
      </c>
      <c r="AA22" s="9" t="e">
        <f>IF(#REF!&lt;&gt;"",#REF!, "")</f>
        <v>#REF!</v>
      </c>
      <c r="AB22" s="10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7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8" t="e">
        <f t="shared" si="1"/>
        <v>#REF!</v>
      </c>
      <c r="I23" t="e">
        <f t="shared" si="2"/>
        <v>#REF!</v>
      </c>
      <c r="J23" s="26" t="e">
        <f>#REF!</f>
        <v>#REF!</v>
      </c>
      <c r="K23" s="27" t="e">
        <f>#REF!</f>
        <v>#REF!</v>
      </c>
      <c r="L23" s="26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7"/>
      <c r="Y23" s="9" t="e">
        <f>IF(#REF!&lt;&gt;"", TEXT(#REF!, "00000000"), "")</f>
        <v>#REF!</v>
      </c>
      <c r="Z23" s="9" t="e">
        <f>IF(#REF!&lt;&gt;"",#REF!, "")</f>
        <v>#REF!</v>
      </c>
      <c r="AA23" s="9" t="e">
        <f>IF(#REF!&lt;&gt;"",#REF!, "")</f>
        <v>#REF!</v>
      </c>
      <c r="AB23" s="10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7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8" t="e">
        <f t="shared" si="1"/>
        <v>#REF!</v>
      </c>
      <c r="I24" s="14" t="e">
        <f t="shared" si="2"/>
        <v>#REF!</v>
      </c>
      <c r="J24" s="26" t="e">
        <f>#REF!</f>
        <v>#REF!</v>
      </c>
      <c r="K24" s="27" t="e">
        <f>#REF!</f>
        <v>#REF!</v>
      </c>
      <c r="L24" s="26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7"/>
      <c r="Y24" s="9" t="e">
        <f>IF(#REF!&lt;&gt;"", TEXT(#REF!, "00000000"), "")</f>
        <v>#REF!</v>
      </c>
      <c r="Z24" s="9" t="e">
        <f>IF(#REF!&lt;&gt;"",#REF!, "")</f>
        <v>#REF!</v>
      </c>
      <c r="AA24" s="9" t="e">
        <f>IF(#REF!&lt;&gt;"",#REF!, "")</f>
        <v>#REF!</v>
      </c>
      <c r="AB24" s="10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7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8" t="e">
        <f t="shared" si="1"/>
        <v>#REF!</v>
      </c>
      <c r="I25" t="e">
        <f t="shared" si="2"/>
        <v>#REF!</v>
      </c>
      <c r="J25" s="26" t="e">
        <f>#REF!</f>
        <v>#REF!</v>
      </c>
      <c r="K25" s="27" t="e">
        <f>#REF!</f>
        <v>#REF!</v>
      </c>
      <c r="L25" s="26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7"/>
      <c r="Y25" s="9" t="e">
        <f>IF(#REF!&lt;&gt;"", TEXT(#REF!, "00000000"), "")</f>
        <v>#REF!</v>
      </c>
      <c r="Z25" s="9" t="e">
        <f>IF(#REF!&lt;&gt;"",#REF!, "")</f>
        <v>#REF!</v>
      </c>
      <c r="AA25" s="9" t="e">
        <f>IF(#REF!&lt;&gt;"",#REF!, "")</f>
        <v>#REF!</v>
      </c>
      <c r="AB25" s="10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7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8" t="e">
        <f t="shared" si="1"/>
        <v>#REF!</v>
      </c>
      <c r="I26" s="14" t="e">
        <f t="shared" si="2"/>
        <v>#REF!</v>
      </c>
      <c r="J26" s="26" t="e">
        <f>#REF!</f>
        <v>#REF!</v>
      </c>
      <c r="K26" s="27" t="e">
        <f>#REF!</f>
        <v>#REF!</v>
      </c>
      <c r="L26" s="26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7"/>
      <c r="Y26" s="9" t="e">
        <f>IF(#REF!&lt;&gt;"", TEXT(#REF!, "00000000"), "")</f>
        <v>#REF!</v>
      </c>
      <c r="Z26" s="9" t="e">
        <f>IF(#REF!&lt;&gt;"",#REF!, "")</f>
        <v>#REF!</v>
      </c>
      <c r="AA26" s="9" t="e">
        <f>IF(#REF!&lt;&gt;"",#REF!, "")</f>
        <v>#REF!</v>
      </c>
      <c r="AB26" s="10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7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8" t="e">
        <f t="shared" si="1"/>
        <v>#REF!</v>
      </c>
      <c r="I27" t="e">
        <f t="shared" si="2"/>
        <v>#REF!</v>
      </c>
      <c r="J27" s="26" t="e">
        <f>#REF!</f>
        <v>#REF!</v>
      </c>
      <c r="K27" s="27" t="e">
        <f>#REF!</f>
        <v>#REF!</v>
      </c>
      <c r="L27" s="26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7"/>
      <c r="Y27" s="9" t="e">
        <f>IF(#REF!&lt;&gt;"", TEXT(#REF!, "00000000"), "")</f>
        <v>#REF!</v>
      </c>
      <c r="Z27" s="9" t="e">
        <f>IF(#REF!&lt;&gt;"",#REF!, "")</f>
        <v>#REF!</v>
      </c>
      <c r="AA27" s="9" t="e">
        <f>IF(#REF!&lt;&gt;"",#REF!, "")</f>
        <v>#REF!</v>
      </c>
      <c r="AB27" s="10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7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8" t="e">
        <f t="shared" si="1"/>
        <v>#REF!</v>
      </c>
      <c r="I28" s="14" t="e">
        <f t="shared" si="2"/>
        <v>#REF!</v>
      </c>
      <c r="J28" s="26" t="e">
        <f>#REF!</f>
        <v>#REF!</v>
      </c>
      <c r="K28" s="27" t="e">
        <f>#REF!</f>
        <v>#REF!</v>
      </c>
      <c r="L28" s="26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7"/>
      <c r="Y28" s="9" t="e">
        <f>IF(#REF!&lt;&gt;"", TEXT(#REF!, "00000000"), "")</f>
        <v>#REF!</v>
      </c>
      <c r="Z28" s="9" t="e">
        <f>IF(#REF!&lt;&gt;"",#REF!, "")</f>
        <v>#REF!</v>
      </c>
      <c r="AA28" s="9" t="e">
        <f>IF(#REF!&lt;&gt;"",#REF!, "")</f>
        <v>#REF!</v>
      </c>
      <c r="AB28" s="10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7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8" t="e">
        <f t="shared" si="1"/>
        <v>#REF!</v>
      </c>
      <c r="I29" t="e">
        <f t="shared" si="2"/>
        <v>#REF!</v>
      </c>
      <c r="J29" s="26" t="e">
        <f>#REF!</f>
        <v>#REF!</v>
      </c>
      <c r="K29" s="27" t="e">
        <f>#REF!</f>
        <v>#REF!</v>
      </c>
      <c r="L29" s="26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7"/>
      <c r="Y29" s="9" t="e">
        <f>IF(#REF!&lt;&gt;"", TEXT(#REF!, "00000000"), "")</f>
        <v>#REF!</v>
      </c>
      <c r="Z29" s="9" t="e">
        <f>IF(#REF!&lt;&gt;"",#REF!, "")</f>
        <v>#REF!</v>
      </c>
      <c r="AA29" s="9" t="e">
        <f>IF(#REF!&lt;&gt;"",#REF!, "")</f>
        <v>#REF!</v>
      </c>
      <c r="AB29" s="10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7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8" t="e">
        <f t="shared" si="1"/>
        <v>#REF!</v>
      </c>
      <c r="I30" s="14" t="e">
        <f t="shared" si="2"/>
        <v>#REF!</v>
      </c>
      <c r="J30" s="26" t="e">
        <f>#REF!</f>
        <v>#REF!</v>
      </c>
      <c r="K30" s="27" t="e">
        <f>#REF!</f>
        <v>#REF!</v>
      </c>
      <c r="L30" s="26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7"/>
      <c r="Y30" s="9" t="e">
        <f>IF(#REF!&lt;&gt;"", TEXT(#REF!, "00000000"), "")</f>
        <v>#REF!</v>
      </c>
      <c r="Z30" s="9" t="e">
        <f>IF(#REF!&lt;&gt;"",#REF!, "")</f>
        <v>#REF!</v>
      </c>
      <c r="AA30" s="9" t="e">
        <f>IF(#REF!&lt;&gt;"",#REF!, "")</f>
        <v>#REF!</v>
      </c>
      <c r="AB30" s="10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7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8" t="e">
        <f t="shared" si="1"/>
        <v>#REF!</v>
      </c>
      <c r="I31" t="e">
        <f t="shared" si="2"/>
        <v>#REF!</v>
      </c>
      <c r="J31" s="26" t="e">
        <f>#REF!</f>
        <v>#REF!</v>
      </c>
      <c r="K31" s="27" t="e">
        <f>#REF!</f>
        <v>#REF!</v>
      </c>
      <c r="L31" s="26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7"/>
      <c r="Y31" s="9" t="e">
        <f>IF(#REF!&lt;&gt;"", TEXT(#REF!, "00000000"), "")</f>
        <v>#REF!</v>
      </c>
      <c r="Z31" s="9" t="e">
        <f>IF(#REF!&lt;&gt;"",#REF!, "")</f>
        <v>#REF!</v>
      </c>
      <c r="AA31" s="9" t="e">
        <f>IF(#REF!&lt;&gt;"",#REF!, "")</f>
        <v>#REF!</v>
      </c>
      <c r="AB31" s="10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7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8" t="e">
        <f t="shared" si="1"/>
        <v>#REF!</v>
      </c>
      <c r="I32" s="14" t="e">
        <f t="shared" si="2"/>
        <v>#REF!</v>
      </c>
      <c r="J32" s="26" t="e">
        <f>#REF!</f>
        <v>#REF!</v>
      </c>
      <c r="K32" s="27" t="e">
        <f>#REF!</f>
        <v>#REF!</v>
      </c>
      <c r="L32" s="26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7"/>
      <c r="Y32" s="9" t="e">
        <f>IF(#REF!&lt;&gt;"", TEXT(#REF!, "00000000"), "")</f>
        <v>#REF!</v>
      </c>
      <c r="Z32" s="9" t="e">
        <f>IF(#REF!&lt;&gt;"",#REF!, "")</f>
        <v>#REF!</v>
      </c>
      <c r="AA32" s="9" t="e">
        <f>IF(#REF!&lt;&gt;"",#REF!, "")</f>
        <v>#REF!</v>
      </c>
      <c r="AB32" s="10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7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8" t="e">
        <f t="shared" si="1"/>
        <v>#REF!</v>
      </c>
      <c r="I33" t="e">
        <f t="shared" si="2"/>
        <v>#REF!</v>
      </c>
      <c r="J33" s="26" t="e">
        <f>#REF!</f>
        <v>#REF!</v>
      </c>
      <c r="K33" s="27" t="e">
        <f>#REF!</f>
        <v>#REF!</v>
      </c>
      <c r="L33" s="26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7"/>
      <c r="Y33" s="9" t="e">
        <f>IF(#REF!&lt;&gt;"", TEXT(#REF!, "00000000"), "")</f>
        <v>#REF!</v>
      </c>
      <c r="Z33" s="9" t="e">
        <f>IF(#REF!&lt;&gt;"",#REF!, "")</f>
        <v>#REF!</v>
      </c>
      <c r="AA33" s="9" t="e">
        <f>IF(#REF!&lt;&gt;"",#REF!, "")</f>
        <v>#REF!</v>
      </c>
      <c r="AB33" s="10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7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8" t="e">
        <f t="shared" si="1"/>
        <v>#REF!</v>
      </c>
      <c r="I34" s="14" t="e">
        <f t="shared" si="2"/>
        <v>#REF!</v>
      </c>
      <c r="J34" s="26" t="e">
        <f>#REF!</f>
        <v>#REF!</v>
      </c>
      <c r="K34" s="27" t="e">
        <f>#REF!</f>
        <v>#REF!</v>
      </c>
      <c r="L34" s="26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7"/>
      <c r="Y34" s="9" t="e">
        <f>IF(#REF!&lt;&gt;"", TEXT(#REF!, "00000000"), "")</f>
        <v>#REF!</v>
      </c>
      <c r="Z34" s="9" t="e">
        <f>IF(#REF!&lt;&gt;"",#REF!, "")</f>
        <v>#REF!</v>
      </c>
      <c r="AA34" s="9" t="e">
        <f>IF(#REF!&lt;&gt;"",#REF!, "")</f>
        <v>#REF!</v>
      </c>
      <c r="AB34" s="10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7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8" t="e">
        <f t="shared" si="1"/>
        <v>#REF!</v>
      </c>
      <c r="I35" t="e">
        <f t="shared" si="2"/>
        <v>#REF!</v>
      </c>
      <c r="J35" s="26" t="e">
        <f>#REF!</f>
        <v>#REF!</v>
      </c>
      <c r="K35" s="27" t="e">
        <f>#REF!</f>
        <v>#REF!</v>
      </c>
      <c r="L35" s="26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7"/>
      <c r="Y35" s="9" t="e">
        <f>IF(#REF!&lt;&gt;"", TEXT(#REF!, "00000000"), "")</f>
        <v>#REF!</v>
      </c>
      <c r="Z35" s="9" t="e">
        <f>IF(#REF!&lt;&gt;"",#REF!, "")</f>
        <v>#REF!</v>
      </c>
      <c r="AA35" s="9" t="e">
        <f>IF(#REF!&lt;&gt;"",#REF!, "")</f>
        <v>#REF!</v>
      </c>
      <c r="AB35" s="10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7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8" t="e">
        <f t="shared" si="1"/>
        <v>#REF!</v>
      </c>
      <c r="I36" s="14" t="e">
        <f t="shared" si="2"/>
        <v>#REF!</v>
      </c>
      <c r="J36" s="26" t="e">
        <f>#REF!</f>
        <v>#REF!</v>
      </c>
      <c r="K36" s="27" t="e">
        <f>#REF!</f>
        <v>#REF!</v>
      </c>
      <c r="L36" s="26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7"/>
      <c r="Y36" s="9" t="e">
        <f>IF(#REF!&lt;&gt;"", TEXT(#REF!, "00000000"), "")</f>
        <v>#REF!</v>
      </c>
      <c r="Z36" s="9" t="e">
        <f>IF(#REF!&lt;&gt;"",#REF!, "")</f>
        <v>#REF!</v>
      </c>
      <c r="AA36" s="9" t="e">
        <f>IF(#REF!&lt;&gt;"",#REF!, "")</f>
        <v>#REF!</v>
      </c>
      <c r="AB36" s="10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7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8" t="e">
        <f t="shared" si="1"/>
        <v>#REF!</v>
      </c>
      <c r="I37" t="e">
        <f t="shared" si="2"/>
        <v>#REF!</v>
      </c>
      <c r="J37" s="26" t="e">
        <f>#REF!</f>
        <v>#REF!</v>
      </c>
      <c r="K37" s="27" t="e">
        <f>#REF!</f>
        <v>#REF!</v>
      </c>
      <c r="L37" s="26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7"/>
      <c r="Y37" s="9" t="e">
        <f>IF(#REF!&lt;&gt;"", TEXT(#REF!, "00000000"), "")</f>
        <v>#REF!</v>
      </c>
      <c r="Z37" s="9" t="e">
        <f>IF(#REF!&lt;&gt;"",#REF!, "")</f>
        <v>#REF!</v>
      </c>
      <c r="AA37" s="9" t="e">
        <f>IF(#REF!&lt;&gt;"",#REF!, "")</f>
        <v>#REF!</v>
      </c>
      <c r="AB37" s="10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7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8" t="e">
        <f t="shared" si="1"/>
        <v>#REF!</v>
      </c>
      <c r="I38" s="14" t="e">
        <f t="shared" si="2"/>
        <v>#REF!</v>
      </c>
      <c r="J38" s="26" t="e">
        <f>#REF!</f>
        <v>#REF!</v>
      </c>
      <c r="K38" s="27" t="e">
        <f>#REF!</f>
        <v>#REF!</v>
      </c>
      <c r="L38" s="26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7"/>
      <c r="Y38" s="9" t="e">
        <f>IF(#REF!&lt;&gt;"", TEXT(#REF!, "00000000"), "")</f>
        <v>#REF!</v>
      </c>
      <c r="Z38" s="9" t="e">
        <f>IF(#REF!&lt;&gt;"",#REF!, "")</f>
        <v>#REF!</v>
      </c>
      <c r="AA38" s="9" t="e">
        <f>IF(#REF!&lt;&gt;"",#REF!, "")</f>
        <v>#REF!</v>
      </c>
      <c r="AB38" s="10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7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8" t="e">
        <f t="shared" si="1"/>
        <v>#REF!</v>
      </c>
      <c r="I39" t="e">
        <f t="shared" si="2"/>
        <v>#REF!</v>
      </c>
      <c r="J39" s="26" t="e">
        <f>#REF!</f>
        <v>#REF!</v>
      </c>
      <c r="K39" s="27" t="e">
        <f>#REF!</f>
        <v>#REF!</v>
      </c>
      <c r="L39" s="26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7"/>
      <c r="Y39" s="9" t="e">
        <f>IF(#REF!&lt;&gt;"", TEXT(#REF!, "00000000"), "")</f>
        <v>#REF!</v>
      </c>
      <c r="Z39" s="9" t="e">
        <f>IF(#REF!&lt;&gt;"",#REF!, "")</f>
        <v>#REF!</v>
      </c>
      <c r="AA39" s="9" t="e">
        <f>IF(#REF!&lt;&gt;"",#REF!, "")</f>
        <v>#REF!</v>
      </c>
      <c r="AB39" s="10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7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8" t="e">
        <f t="shared" si="1"/>
        <v>#REF!</v>
      </c>
      <c r="I40" s="14" t="e">
        <f t="shared" si="2"/>
        <v>#REF!</v>
      </c>
      <c r="J40" s="26" t="e">
        <f>#REF!</f>
        <v>#REF!</v>
      </c>
      <c r="K40" s="27" t="e">
        <f>#REF!</f>
        <v>#REF!</v>
      </c>
      <c r="L40" s="26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7"/>
      <c r="Y40" s="9" t="e">
        <f>IF(#REF!&lt;&gt;"", TEXT(#REF!, "00000000"), "")</f>
        <v>#REF!</v>
      </c>
      <c r="Z40" s="9" t="e">
        <f>IF(#REF!&lt;&gt;"",#REF!, "")</f>
        <v>#REF!</v>
      </c>
      <c r="AA40" s="9" t="e">
        <f>IF(#REF!&lt;&gt;"",#REF!, "")</f>
        <v>#REF!</v>
      </c>
      <c r="AB40" s="10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7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8" t="e">
        <f t="shared" si="1"/>
        <v>#REF!</v>
      </c>
      <c r="I41" t="e">
        <f t="shared" si="2"/>
        <v>#REF!</v>
      </c>
      <c r="J41" s="26" t="e">
        <f>#REF!</f>
        <v>#REF!</v>
      </c>
      <c r="K41" s="27" t="e">
        <f>#REF!</f>
        <v>#REF!</v>
      </c>
      <c r="L41" s="26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7"/>
      <c r="Y41" s="9" t="e">
        <f>IF(#REF!&lt;&gt;"", TEXT(#REF!, "00000000"), "")</f>
        <v>#REF!</v>
      </c>
      <c r="Z41" s="9" t="e">
        <f>IF(#REF!&lt;&gt;"",#REF!, "")</f>
        <v>#REF!</v>
      </c>
      <c r="AA41" s="9" t="e">
        <f>IF(#REF!&lt;&gt;"",#REF!, "")</f>
        <v>#REF!</v>
      </c>
      <c r="AB41" s="10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7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8" t="e">
        <f t="shared" si="1"/>
        <v>#REF!</v>
      </c>
      <c r="I42" s="14" t="e">
        <f t="shared" si="2"/>
        <v>#REF!</v>
      </c>
      <c r="J42" s="26" t="e">
        <f>#REF!</f>
        <v>#REF!</v>
      </c>
      <c r="K42" s="27" t="e">
        <f>#REF!</f>
        <v>#REF!</v>
      </c>
      <c r="L42" s="26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7"/>
      <c r="Y42" s="9" t="e">
        <f>IF(#REF!&lt;&gt;"", TEXT(#REF!, "00000000"), "")</f>
        <v>#REF!</v>
      </c>
      <c r="Z42" s="9" t="e">
        <f>IF(#REF!&lt;&gt;"",#REF!, "")</f>
        <v>#REF!</v>
      </c>
      <c r="AA42" s="9" t="e">
        <f>IF(#REF!&lt;&gt;"",#REF!, "")</f>
        <v>#REF!</v>
      </c>
      <c r="AB42" s="10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7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8" t="e">
        <f t="shared" si="1"/>
        <v>#REF!</v>
      </c>
      <c r="I43" t="e">
        <f t="shared" si="2"/>
        <v>#REF!</v>
      </c>
      <c r="J43" s="26" t="e">
        <f>#REF!</f>
        <v>#REF!</v>
      </c>
      <c r="K43" s="27" t="e">
        <f>#REF!</f>
        <v>#REF!</v>
      </c>
      <c r="L43" s="26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7"/>
      <c r="Y43" s="9" t="e">
        <f>IF(#REF!&lt;&gt;"", TEXT(#REF!, "00000000"), "")</f>
        <v>#REF!</v>
      </c>
      <c r="Z43" s="9" t="e">
        <f>IF(#REF!&lt;&gt;"",#REF!, "")</f>
        <v>#REF!</v>
      </c>
      <c r="AA43" s="9" t="e">
        <f>IF(#REF!&lt;&gt;"",#REF!, "")</f>
        <v>#REF!</v>
      </c>
      <c r="AB43" s="10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7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8" t="e">
        <f t="shared" si="1"/>
        <v>#REF!</v>
      </c>
      <c r="I44" s="14" t="e">
        <f t="shared" si="2"/>
        <v>#REF!</v>
      </c>
      <c r="J44" s="26" t="e">
        <f>#REF!</f>
        <v>#REF!</v>
      </c>
      <c r="K44" s="27" t="e">
        <f>#REF!</f>
        <v>#REF!</v>
      </c>
      <c r="L44" s="26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7"/>
      <c r="Y44" s="9" t="e">
        <f>IF(#REF!&lt;&gt;"", TEXT(#REF!, "00000000"), "")</f>
        <v>#REF!</v>
      </c>
      <c r="Z44" s="9" t="e">
        <f>IF(#REF!&lt;&gt;"",#REF!, "")</f>
        <v>#REF!</v>
      </c>
      <c r="AA44" s="9" t="e">
        <f>IF(#REF!&lt;&gt;"",#REF!, "")</f>
        <v>#REF!</v>
      </c>
      <c r="AB44" s="10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7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8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6" t="e">
        <f>#REF!</f>
        <v>#REF!</v>
      </c>
      <c r="K45" s="27" t="e">
        <f>#REF!</f>
        <v>#REF!</v>
      </c>
      <c r="L45" s="26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7"/>
      <c r="Y45" s="9" t="e">
        <f>IF(#REF!&lt;&gt;"", TEXT(#REF!, "00000000"), "")</f>
        <v>#REF!</v>
      </c>
      <c r="Z45" s="9" t="e">
        <f>IF(#REF!&lt;&gt;"",#REF!, "")</f>
        <v>#REF!</v>
      </c>
      <c r="AA45" s="9" t="e">
        <f>IF(#REF!&lt;&gt;"",#REF!, "")</f>
        <v>#REF!</v>
      </c>
      <c r="AB45" s="10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7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8" t="e">
        <f t="shared" si="3"/>
        <v>#REF!</v>
      </c>
      <c r="I46" s="14" t="e">
        <f t="shared" si="4"/>
        <v>#REF!</v>
      </c>
      <c r="J46" s="26" t="e">
        <f>#REF!</f>
        <v>#REF!</v>
      </c>
      <c r="K46" s="27" t="e">
        <f>#REF!</f>
        <v>#REF!</v>
      </c>
      <c r="L46" s="26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7"/>
      <c r="Y46" s="9" t="e">
        <f>IF(#REF!&lt;&gt;"", TEXT(#REF!, "00000000"), "")</f>
        <v>#REF!</v>
      </c>
      <c r="Z46" s="9" t="e">
        <f>IF(#REF!&lt;&gt;"",#REF!, "")</f>
        <v>#REF!</v>
      </c>
      <c r="AA46" s="9" t="e">
        <f>IF(#REF!&lt;&gt;"",#REF!, "")</f>
        <v>#REF!</v>
      </c>
      <c r="AB46" s="10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7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8" t="e">
        <f t="shared" si="3"/>
        <v>#REF!</v>
      </c>
      <c r="I47" t="e">
        <f t="shared" si="4"/>
        <v>#REF!</v>
      </c>
      <c r="J47" s="26" t="e">
        <f>#REF!</f>
        <v>#REF!</v>
      </c>
      <c r="K47" s="27" t="e">
        <f>#REF!</f>
        <v>#REF!</v>
      </c>
      <c r="L47" s="26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7"/>
      <c r="Y47" s="9" t="e">
        <f>IF(#REF!&lt;&gt;"", TEXT(#REF!, "00000000"), "")</f>
        <v>#REF!</v>
      </c>
      <c r="Z47" s="9" t="e">
        <f>IF(#REF!&lt;&gt;"",#REF!, "")</f>
        <v>#REF!</v>
      </c>
      <c r="AA47" s="9" t="e">
        <f>IF(#REF!&lt;&gt;"",#REF!, "")</f>
        <v>#REF!</v>
      </c>
      <c r="AB47" s="10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7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8" t="e">
        <f t="shared" si="3"/>
        <v>#REF!</v>
      </c>
      <c r="I48" s="14" t="e">
        <f t="shared" si="4"/>
        <v>#REF!</v>
      </c>
      <c r="J48" s="26" t="e">
        <f>#REF!</f>
        <v>#REF!</v>
      </c>
      <c r="K48" s="27" t="e">
        <f>#REF!</f>
        <v>#REF!</v>
      </c>
      <c r="L48" s="26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7"/>
      <c r="Y48" s="9" t="e">
        <f>IF(#REF!&lt;&gt;"", TEXT(#REF!, "00000000"), "")</f>
        <v>#REF!</v>
      </c>
      <c r="Z48" s="9" t="e">
        <f>IF(#REF!&lt;&gt;"",#REF!, "")</f>
        <v>#REF!</v>
      </c>
      <c r="AA48" s="9" t="e">
        <f>IF(#REF!&lt;&gt;"",#REF!, "")</f>
        <v>#REF!</v>
      </c>
      <c r="AB48" s="10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7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8" t="e">
        <f t="shared" si="3"/>
        <v>#REF!</v>
      </c>
      <c r="I49" t="e">
        <f t="shared" si="4"/>
        <v>#REF!</v>
      </c>
      <c r="J49" s="26" t="e">
        <f>#REF!</f>
        <v>#REF!</v>
      </c>
      <c r="K49" s="27" t="e">
        <f>#REF!</f>
        <v>#REF!</v>
      </c>
      <c r="L49" s="26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7"/>
      <c r="Y49" s="9" t="e">
        <f>IF(#REF!&lt;&gt;"", TEXT(#REF!, "00000000"), "")</f>
        <v>#REF!</v>
      </c>
      <c r="Z49" s="9" t="e">
        <f>IF(#REF!&lt;&gt;"",#REF!, "")</f>
        <v>#REF!</v>
      </c>
      <c r="AA49" s="9" t="e">
        <f>IF(#REF!&lt;&gt;"",#REF!, "")</f>
        <v>#REF!</v>
      </c>
      <c r="AB49" s="10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7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8" t="e">
        <f t="shared" si="3"/>
        <v>#REF!</v>
      </c>
      <c r="I50" s="14" t="e">
        <f t="shared" si="4"/>
        <v>#REF!</v>
      </c>
      <c r="J50" s="26" t="e">
        <f>#REF!</f>
        <v>#REF!</v>
      </c>
      <c r="K50" s="27" t="e">
        <f>#REF!</f>
        <v>#REF!</v>
      </c>
      <c r="L50" s="26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7"/>
      <c r="Y50" s="9" t="e">
        <f>IF(#REF!&lt;&gt;"", TEXT(#REF!, "00000000"), "")</f>
        <v>#REF!</v>
      </c>
      <c r="Z50" s="9" t="e">
        <f>IF(#REF!&lt;&gt;"",#REF!, "")</f>
        <v>#REF!</v>
      </c>
      <c r="AA50" s="9" t="e">
        <f>IF(#REF!&lt;&gt;"",#REF!, "")</f>
        <v>#REF!</v>
      </c>
      <c r="AB50" s="10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7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8" t="e">
        <f t="shared" si="3"/>
        <v>#REF!</v>
      </c>
      <c r="I51" t="e">
        <f t="shared" si="4"/>
        <v>#REF!</v>
      </c>
      <c r="J51" s="26" t="e">
        <f>#REF!</f>
        <v>#REF!</v>
      </c>
      <c r="K51" s="27" t="e">
        <f>#REF!</f>
        <v>#REF!</v>
      </c>
      <c r="L51" s="26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7"/>
      <c r="Y51" s="9" t="e">
        <f>IF(#REF!&lt;&gt;"", TEXT(#REF!, "00000000"), "")</f>
        <v>#REF!</v>
      </c>
      <c r="Z51" s="9" t="e">
        <f>IF(#REF!&lt;&gt;"",#REF!, "")</f>
        <v>#REF!</v>
      </c>
      <c r="AA51" s="9" t="e">
        <f>IF(#REF!&lt;&gt;"",#REF!, "")</f>
        <v>#REF!</v>
      </c>
      <c r="AB51" s="10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7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8" t="e">
        <f t="shared" si="3"/>
        <v>#REF!</v>
      </c>
      <c r="I52" s="14" t="e">
        <f t="shared" si="4"/>
        <v>#REF!</v>
      </c>
      <c r="J52" s="26" t="e">
        <f>#REF!</f>
        <v>#REF!</v>
      </c>
      <c r="K52" s="27" t="e">
        <f>#REF!</f>
        <v>#REF!</v>
      </c>
      <c r="L52" s="26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7"/>
      <c r="Y52" s="9" t="e">
        <f>IF(#REF!&lt;&gt;"", TEXT(#REF!, "00000000"), "")</f>
        <v>#REF!</v>
      </c>
      <c r="Z52" s="9" t="e">
        <f>IF(#REF!&lt;&gt;"",#REF!, "")</f>
        <v>#REF!</v>
      </c>
      <c r="AA52" s="9" t="e">
        <f>IF(#REF!&lt;&gt;"",#REF!, "")</f>
        <v>#REF!</v>
      </c>
      <c r="AB52" s="10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7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8" t="e">
        <f t="shared" si="3"/>
        <v>#REF!</v>
      </c>
      <c r="I53" t="e">
        <f t="shared" si="4"/>
        <v>#REF!</v>
      </c>
      <c r="J53" s="26" t="e">
        <f>#REF!</f>
        <v>#REF!</v>
      </c>
      <c r="K53" s="27" t="e">
        <f>#REF!</f>
        <v>#REF!</v>
      </c>
      <c r="L53" s="26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7"/>
      <c r="Y53" s="9" t="e">
        <f>IF(#REF!&lt;&gt;"", TEXT(#REF!, "00000000"), "")</f>
        <v>#REF!</v>
      </c>
      <c r="Z53" s="9" t="e">
        <f>IF(#REF!&lt;&gt;"",#REF!, "")</f>
        <v>#REF!</v>
      </c>
      <c r="AA53" s="9" t="e">
        <f>IF(#REF!&lt;&gt;"",#REF!, "")</f>
        <v>#REF!</v>
      </c>
      <c r="AB53" s="10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7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8" t="e">
        <f t="shared" si="3"/>
        <v>#REF!</v>
      </c>
      <c r="I54" s="14" t="e">
        <f t="shared" si="4"/>
        <v>#REF!</v>
      </c>
      <c r="J54" s="26" t="e">
        <f>#REF!</f>
        <v>#REF!</v>
      </c>
      <c r="K54" s="27" t="e">
        <f>#REF!</f>
        <v>#REF!</v>
      </c>
      <c r="L54" s="26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7"/>
      <c r="Y54" s="9" t="e">
        <f>IF(#REF!&lt;&gt;"", TEXT(#REF!, "00000000"), "")</f>
        <v>#REF!</v>
      </c>
      <c r="Z54" s="9" t="e">
        <f>IF(#REF!&lt;&gt;"",#REF!, "")</f>
        <v>#REF!</v>
      </c>
      <c r="AA54" s="9" t="e">
        <f>IF(#REF!&lt;&gt;"",#REF!, "")</f>
        <v>#REF!</v>
      </c>
      <c r="AB54" s="10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7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8" t="e">
        <f t="shared" si="3"/>
        <v>#REF!</v>
      </c>
      <c r="I55" t="e">
        <f t="shared" si="4"/>
        <v>#REF!</v>
      </c>
      <c r="J55" s="26" t="e">
        <f>#REF!</f>
        <v>#REF!</v>
      </c>
      <c r="K55" s="27" t="e">
        <f>#REF!</f>
        <v>#REF!</v>
      </c>
      <c r="L55" s="26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7"/>
      <c r="Y55" s="9" t="e">
        <f>IF(#REF!&lt;&gt;"", TEXT(#REF!, "00000000"), "")</f>
        <v>#REF!</v>
      </c>
      <c r="Z55" s="9" t="e">
        <f>IF(#REF!&lt;&gt;"",#REF!, "")</f>
        <v>#REF!</v>
      </c>
      <c r="AA55" s="9" t="e">
        <f>IF(#REF!&lt;&gt;"",#REF!, "")</f>
        <v>#REF!</v>
      </c>
      <c r="AB55" s="10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7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8" t="e">
        <f t="shared" si="3"/>
        <v>#REF!</v>
      </c>
      <c r="I56" s="14" t="e">
        <f t="shared" si="4"/>
        <v>#REF!</v>
      </c>
      <c r="J56" s="26" t="e">
        <f>#REF!</f>
        <v>#REF!</v>
      </c>
      <c r="K56" s="27" t="e">
        <f>#REF!</f>
        <v>#REF!</v>
      </c>
      <c r="L56" s="26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7"/>
      <c r="Y56" s="9" t="e">
        <f>IF(#REF!&lt;&gt;"", TEXT(#REF!, "00000000"), "")</f>
        <v>#REF!</v>
      </c>
      <c r="Z56" s="9" t="e">
        <f>IF(#REF!&lt;&gt;"",#REF!, "")</f>
        <v>#REF!</v>
      </c>
      <c r="AA56" s="9" t="e">
        <f>IF(#REF!&lt;&gt;"",#REF!, "")</f>
        <v>#REF!</v>
      </c>
      <c r="AB56" s="10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7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8" t="e">
        <f t="shared" si="3"/>
        <v>#REF!</v>
      </c>
      <c r="I57" t="e">
        <f t="shared" si="4"/>
        <v>#REF!</v>
      </c>
      <c r="J57" s="26" t="e">
        <f>#REF!</f>
        <v>#REF!</v>
      </c>
      <c r="K57" s="27" t="e">
        <f>#REF!</f>
        <v>#REF!</v>
      </c>
      <c r="L57" s="26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7"/>
      <c r="Y57" s="9" t="e">
        <f>IF(#REF!&lt;&gt;"", TEXT(#REF!, "00000000"), "")</f>
        <v>#REF!</v>
      </c>
      <c r="Z57" s="9" t="e">
        <f>IF(#REF!&lt;&gt;"",#REF!, "")</f>
        <v>#REF!</v>
      </c>
      <c r="AA57" s="9" t="e">
        <f>IF(#REF!&lt;&gt;"",#REF!, "")</f>
        <v>#REF!</v>
      </c>
      <c r="AB57" s="10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7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8" t="e">
        <f t="shared" si="3"/>
        <v>#REF!</v>
      </c>
      <c r="I58" s="14" t="e">
        <f t="shared" si="4"/>
        <v>#REF!</v>
      </c>
      <c r="J58" s="26" t="e">
        <f>#REF!</f>
        <v>#REF!</v>
      </c>
      <c r="K58" s="27" t="e">
        <f>#REF!</f>
        <v>#REF!</v>
      </c>
      <c r="L58" s="26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7"/>
      <c r="Y58" s="9" t="e">
        <f>IF(#REF!&lt;&gt;"", TEXT(#REF!, "00000000"), "")</f>
        <v>#REF!</v>
      </c>
      <c r="Z58" s="9" t="e">
        <f>IF(#REF!&lt;&gt;"",#REF!, "")</f>
        <v>#REF!</v>
      </c>
      <c r="AA58" s="9" t="e">
        <f>IF(#REF!&lt;&gt;"",#REF!, "")</f>
        <v>#REF!</v>
      </c>
      <c r="AB58" s="10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8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8" t="e">
        <f t="shared" si="3"/>
        <v>#REF!</v>
      </c>
      <c r="I59" t="e">
        <f t="shared" si="4"/>
        <v>#REF!</v>
      </c>
      <c r="J59" s="26" t="e">
        <f>#REF!</f>
        <v>#REF!</v>
      </c>
      <c r="K59" s="27" t="e">
        <f>#REF!</f>
        <v>#REF!</v>
      </c>
      <c r="L59" s="26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7"/>
      <c r="Y59" s="9" t="e">
        <f>IF(#REF!&lt;&gt;"", TEXT(#REF!, "00000000"), "")</f>
        <v>#REF!</v>
      </c>
      <c r="Z59" s="9" t="e">
        <f>IF(#REF!&lt;&gt;"",#REF!, "")</f>
        <v>#REF!</v>
      </c>
      <c r="AA59" s="9" t="e">
        <f>IF(#REF!&lt;&gt;"",#REF!, "")</f>
        <v>#REF!</v>
      </c>
      <c r="AB59" s="10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7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8" t="e">
        <f t="shared" si="3"/>
        <v>#REF!</v>
      </c>
      <c r="I60" s="14" t="e">
        <f t="shared" si="4"/>
        <v>#REF!</v>
      </c>
      <c r="J60" s="26" t="e">
        <f>#REF!</f>
        <v>#REF!</v>
      </c>
      <c r="K60" s="27" t="e">
        <f>#REF!</f>
        <v>#REF!</v>
      </c>
      <c r="L60" s="26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7"/>
      <c r="Y60" s="9" t="e">
        <f>IF(#REF!&lt;&gt;"", TEXT(#REF!, "00000000"), "")</f>
        <v>#REF!</v>
      </c>
      <c r="Z60" s="9" t="e">
        <f>IF(#REF!&lt;&gt;"",#REF!, "")</f>
        <v>#REF!</v>
      </c>
      <c r="AA60" s="9" t="e">
        <f>IF(#REF!&lt;&gt;"",#REF!, "")</f>
        <v>#REF!</v>
      </c>
      <c r="AB60" s="10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8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8" t="e">
        <f>J61/100*F61+2*K61/100*F61</f>
        <v>#REF!</v>
      </c>
      <c r="I61" t="e">
        <f>ABS(ROUND(J61,0)-J61)+ABS(ROUND(K61,0)-K61)</f>
        <v>#REF!</v>
      </c>
      <c r="J61" s="26" t="e">
        <f>#REF!</f>
        <v>#REF!</v>
      </c>
      <c r="K61" s="27" t="e">
        <f>#REF!</f>
        <v>#REF!</v>
      </c>
      <c r="L61" s="26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7"/>
      <c r="Y61" s="9" t="e">
        <f>IF(#REF!&lt;&gt;"", TEXT(#REF!, "00000000"), "")</f>
        <v>#REF!</v>
      </c>
      <c r="Z61" s="9" t="e">
        <f>IF(#REF!&lt;&gt;"",#REF!, "")</f>
        <v>#REF!</v>
      </c>
      <c r="AA61" s="9" t="e">
        <f>IF(#REF!&lt;&gt;"",#REF!, "")</f>
        <v>#REF!</v>
      </c>
      <c r="AB61" s="10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7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8" t="e">
        <f>J62/100*F62+2*K62/100*F62</f>
        <v>#REF!</v>
      </c>
      <c r="I62" s="14" t="e">
        <f>ABS(ROUND(J62,0)-J62)+ABS(ROUND(K62,0)-K62)</f>
        <v>#REF!</v>
      </c>
      <c r="J62" s="26" t="e">
        <f>#REF!</f>
        <v>#REF!</v>
      </c>
      <c r="K62" s="27" t="e">
        <f>#REF!</f>
        <v>#REF!</v>
      </c>
      <c r="L62" s="26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7"/>
      <c r="Y62" s="9" t="e">
        <f>IF(#REF!&lt;&gt;"", TEXT(#REF!, "00000000"), "")</f>
        <v>#REF!</v>
      </c>
      <c r="Z62" s="9" t="e">
        <f>IF(#REF!&lt;&gt;"",#REF!, "")</f>
        <v>#REF!</v>
      </c>
      <c r="AA62" s="9" t="e">
        <f>IF(#REF!&lt;&gt;"",#REF!, "")</f>
        <v>#REF!</v>
      </c>
      <c r="AB62" s="10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8" t="e">
        <f>J63/100*F63+2*K63/100*F63</f>
        <v>#REF!</v>
      </c>
      <c r="I63" t="e">
        <f>ABS(ROUND(J63,0)-J63)+ABS(ROUND(K63,0)-K63)</f>
        <v>#REF!</v>
      </c>
      <c r="J63" s="26" t="e">
        <f>#REF!</f>
        <v>#REF!</v>
      </c>
      <c r="K63" s="27" t="e">
        <f>#REF!</f>
        <v>#REF!</v>
      </c>
      <c r="L63" s="26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7"/>
      <c r="Y63" s="9" t="e">
        <f>IF(#REF!&lt;&gt;"", TEXT(#REF!, "00000000"), "")</f>
        <v>#REF!</v>
      </c>
      <c r="Z63" s="9" t="e">
        <f>IF(#REF!&lt;&gt;"",#REF!, "")</f>
        <v>#REF!</v>
      </c>
      <c r="AA63" s="9" t="e">
        <f>IF(#REF!&lt;&gt;"",#REF!, "")</f>
        <v>#REF!</v>
      </c>
      <c r="AB63" s="10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8" t="e">
        <f>J64/100*F64+2*K64/100*F64</f>
        <v>#REF!</v>
      </c>
      <c r="I64" t="e">
        <f>ABS(ROUND(J64,0)-J64)+ABS(ROUND(K64,0)-K64)</f>
        <v>#REF!</v>
      </c>
      <c r="J64" s="26" t="e">
        <f>#REF!</f>
        <v>#REF!</v>
      </c>
      <c r="K64" s="27" t="e">
        <f>#REF!</f>
        <v>#REF!</v>
      </c>
      <c r="L64" s="26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7"/>
      <c r="Y64" s="9" t="e">
        <f>IF(#REF!&lt;&gt;"", TEXT(#REF!, "00000000"), "")</f>
        <v>#REF!</v>
      </c>
      <c r="Z64" s="9" t="e">
        <f>IF(#REF!&lt;&gt;"",#REF!, "")</f>
        <v>#REF!</v>
      </c>
      <c r="AA64" s="9" t="e">
        <f>IF(#REF!&lt;&gt;"",#REF!, "")</f>
        <v>#REF!</v>
      </c>
      <c r="AB64" s="10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8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6" t="e">
        <f>#REF!</f>
        <v>#REF!</v>
      </c>
      <c r="K65" s="27" t="e">
        <f>#REF!</f>
        <v>#REF!</v>
      </c>
      <c r="L65" s="26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7"/>
      <c r="Y65" s="9" t="e">
        <f>IF(#REF!&lt;&gt;"", TEXT(#REF!, "00000000"), "")</f>
        <v>#REF!</v>
      </c>
      <c r="Z65" s="9" t="e">
        <f>IF(#REF!&lt;&gt;"",#REF!, "")</f>
        <v>#REF!</v>
      </c>
      <c r="AA65" s="9" t="e">
        <f>IF(#REF!&lt;&gt;"",#REF!, "")</f>
        <v>#REF!</v>
      </c>
      <c r="AB65" s="10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8" t="e">
        <f t="shared" si="5"/>
        <v>#REF!</v>
      </c>
      <c r="I66" t="e">
        <f t="shared" si="6"/>
        <v>#REF!</v>
      </c>
      <c r="J66" s="26" t="e">
        <f>#REF!</f>
        <v>#REF!</v>
      </c>
      <c r="K66" s="27" t="e">
        <f>#REF!</f>
        <v>#REF!</v>
      </c>
      <c r="L66" s="26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7"/>
      <c r="Y66" s="9" t="e">
        <f>IF(#REF!&lt;&gt;"", TEXT(#REF!, "00000000"), "")</f>
        <v>#REF!</v>
      </c>
      <c r="Z66" s="9" t="e">
        <f>IF(#REF!&lt;&gt;"",#REF!, "")</f>
        <v>#REF!</v>
      </c>
      <c r="AA66" s="9" t="e">
        <f>IF(#REF!&lt;&gt;"",#REF!, "")</f>
        <v>#REF!</v>
      </c>
      <c r="AB66" s="10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8" t="e">
        <f t="shared" si="5"/>
        <v>#REF!</v>
      </c>
      <c r="I67" t="e">
        <f t="shared" si="6"/>
        <v>#REF!</v>
      </c>
      <c r="J67" s="26" t="e">
        <f>#REF!</f>
        <v>#REF!</v>
      </c>
      <c r="K67" s="27" t="e">
        <f>#REF!</f>
        <v>#REF!</v>
      </c>
      <c r="L67" s="26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7"/>
      <c r="Y67" s="9" t="e">
        <f>IF(#REF!&lt;&gt;"", TEXT(#REF!, "00000000"), "")</f>
        <v>#REF!</v>
      </c>
      <c r="Z67" s="9" t="e">
        <f>IF(#REF!&lt;&gt;"",#REF!, "")</f>
        <v>#REF!</v>
      </c>
      <c r="AA67" s="9" t="e">
        <f>IF(#REF!&lt;&gt;"",#REF!, "")</f>
        <v>#REF!</v>
      </c>
      <c r="AB67" s="10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8" t="e">
        <f t="shared" si="5"/>
        <v>#REF!</v>
      </c>
      <c r="I68" t="e">
        <f t="shared" si="6"/>
        <v>#REF!</v>
      </c>
      <c r="J68" s="26" t="e">
        <f>#REF!</f>
        <v>#REF!</v>
      </c>
      <c r="K68" s="27" t="e">
        <f>#REF!</f>
        <v>#REF!</v>
      </c>
      <c r="L68" s="26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7"/>
      <c r="Y68" s="9" t="e">
        <f>IF(#REF!&lt;&gt;"", TEXT(#REF!, "00000000"), "")</f>
        <v>#REF!</v>
      </c>
      <c r="Z68" s="9" t="e">
        <f>IF(#REF!&lt;&gt;"",#REF!, "")</f>
        <v>#REF!</v>
      </c>
      <c r="AA68" s="9" t="e">
        <f>IF(#REF!&lt;&gt;"",#REF!, "")</f>
        <v>#REF!</v>
      </c>
      <c r="AB68" s="10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8" t="e">
        <f t="shared" si="5"/>
        <v>#REF!</v>
      </c>
      <c r="I69" t="e">
        <f t="shared" si="6"/>
        <v>#REF!</v>
      </c>
      <c r="J69" s="26" t="e">
        <f>#REF!</f>
        <v>#REF!</v>
      </c>
      <c r="K69" s="27" t="e">
        <f>#REF!</f>
        <v>#REF!</v>
      </c>
      <c r="L69" s="26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7"/>
      <c r="Y69" s="9" t="e">
        <f>IF(#REF!&lt;&gt;"", TEXT(#REF!, "00000000"), "")</f>
        <v>#REF!</v>
      </c>
      <c r="Z69" s="9" t="e">
        <f>IF(#REF!&lt;&gt;"",#REF!, "")</f>
        <v>#REF!</v>
      </c>
      <c r="AA69" s="9" t="e">
        <f>IF(#REF!&lt;&gt;"",#REF!, "")</f>
        <v>#REF!</v>
      </c>
      <c r="AB69" s="10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8" t="e">
        <f t="shared" si="5"/>
        <v>#REF!</v>
      </c>
      <c r="I70" t="e">
        <f t="shared" si="6"/>
        <v>#REF!</v>
      </c>
      <c r="J70" s="26" t="e">
        <f>#REF!</f>
        <v>#REF!</v>
      </c>
      <c r="K70" s="27" t="e">
        <f>#REF!</f>
        <v>#REF!</v>
      </c>
      <c r="L70" s="26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7"/>
      <c r="Y70" s="9" t="e">
        <f>IF(#REF!&lt;&gt;"", TEXT(#REF!, "00000000"), "")</f>
        <v>#REF!</v>
      </c>
      <c r="Z70" s="9" t="e">
        <f>IF(#REF!&lt;&gt;"",#REF!, "")</f>
        <v>#REF!</v>
      </c>
      <c r="AA70" s="9" t="e">
        <f>IF(#REF!&lt;&gt;"",#REF!, "")</f>
        <v>#REF!</v>
      </c>
      <c r="AB70" s="10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8" t="e">
        <f t="shared" si="5"/>
        <v>#REF!</v>
      </c>
      <c r="I71" t="e">
        <f t="shared" si="6"/>
        <v>#REF!</v>
      </c>
      <c r="J71" s="26" t="e">
        <f>#REF!</f>
        <v>#REF!</v>
      </c>
      <c r="K71" s="27" t="e">
        <f>#REF!</f>
        <v>#REF!</v>
      </c>
      <c r="L71" s="26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7"/>
      <c r="Y71" s="9" t="e">
        <f>IF(#REF!&lt;&gt;"", TEXT(#REF!, "00000000"), "")</f>
        <v>#REF!</v>
      </c>
      <c r="Z71" s="9" t="e">
        <f>IF(#REF!&lt;&gt;"",#REF!, "")</f>
        <v>#REF!</v>
      </c>
      <c r="AA71" s="9" t="e">
        <f>IF(#REF!&lt;&gt;"",#REF!, "")</f>
        <v>#REF!</v>
      </c>
      <c r="AB71" s="10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8" t="e">
        <f t="shared" si="5"/>
        <v>#REF!</v>
      </c>
      <c r="I72" t="e">
        <f t="shared" si="6"/>
        <v>#REF!</v>
      </c>
      <c r="J72" s="26" t="e">
        <f>#REF!</f>
        <v>#REF!</v>
      </c>
      <c r="K72" s="27" t="e">
        <f>#REF!</f>
        <v>#REF!</v>
      </c>
      <c r="L72" s="26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7"/>
      <c r="Y72" s="9" t="e">
        <f>IF(#REF!&lt;&gt;"", TEXT(#REF!, "00000000"), "")</f>
        <v>#REF!</v>
      </c>
      <c r="Z72" s="9" t="e">
        <f>IF(#REF!&lt;&gt;"",#REF!, "")</f>
        <v>#REF!</v>
      </c>
      <c r="AA72" s="9" t="e">
        <f>IF(#REF!&lt;&gt;"",#REF!, "")</f>
        <v>#REF!</v>
      </c>
      <c r="AB72" s="10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8" t="e">
        <f t="shared" si="5"/>
        <v>#REF!</v>
      </c>
      <c r="I73" t="e">
        <f t="shared" si="6"/>
        <v>#REF!</v>
      </c>
      <c r="J73" s="26" t="e">
        <f>#REF!</f>
        <v>#REF!</v>
      </c>
      <c r="K73" s="27" t="e">
        <f>#REF!</f>
        <v>#REF!</v>
      </c>
      <c r="L73" s="26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7"/>
      <c r="Y73" s="9" t="e">
        <f>IF(#REF!&lt;&gt;"", TEXT(#REF!, "00000000"), "")</f>
        <v>#REF!</v>
      </c>
      <c r="Z73" s="9" t="e">
        <f>IF(#REF!&lt;&gt;"",#REF!, "")</f>
        <v>#REF!</v>
      </c>
      <c r="AA73" s="9" t="e">
        <f>IF(#REF!&lt;&gt;"",#REF!, "")</f>
        <v>#REF!</v>
      </c>
      <c r="AB73" s="10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8" t="e">
        <f t="shared" si="5"/>
        <v>#REF!</v>
      </c>
      <c r="I74" t="e">
        <f t="shared" si="6"/>
        <v>#REF!</v>
      </c>
      <c r="J74" s="26" t="e">
        <f>#REF!</f>
        <v>#REF!</v>
      </c>
      <c r="K74" s="27" t="e">
        <f>#REF!</f>
        <v>#REF!</v>
      </c>
      <c r="L74" s="26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7"/>
      <c r="Y74" s="9" t="e">
        <f>IF(#REF!&lt;&gt;"", TEXT(#REF!, "00000000"), "")</f>
        <v>#REF!</v>
      </c>
      <c r="Z74" s="9" t="e">
        <f>IF(#REF!&lt;&gt;"",#REF!, "")</f>
        <v>#REF!</v>
      </c>
      <c r="AA74" s="9" t="e">
        <f>IF(#REF!&lt;&gt;"",#REF!, "")</f>
        <v>#REF!</v>
      </c>
      <c r="AB74" s="10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8" t="e">
        <f t="shared" si="5"/>
        <v>#REF!</v>
      </c>
      <c r="I75" t="e">
        <f t="shared" si="6"/>
        <v>#REF!</v>
      </c>
      <c r="J75" s="26" t="e">
        <f>#REF!</f>
        <v>#REF!</v>
      </c>
      <c r="K75" s="27" t="e">
        <f>#REF!</f>
        <v>#REF!</v>
      </c>
      <c r="L75" s="26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7"/>
      <c r="Y75" s="9" t="e">
        <f>IF(#REF!&lt;&gt;"", TEXT(#REF!, "00000000"), "")</f>
        <v>#REF!</v>
      </c>
      <c r="Z75" s="9" t="e">
        <f>IF(#REF!&lt;&gt;"",#REF!, "")</f>
        <v>#REF!</v>
      </c>
      <c r="AA75" s="9" t="e">
        <f>IF(#REF!&lt;&gt;"",#REF!, "")</f>
        <v>#REF!</v>
      </c>
      <c r="AB75" s="10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8" t="e">
        <f t="shared" si="5"/>
        <v>#REF!</v>
      </c>
      <c r="I76" t="e">
        <f t="shared" si="6"/>
        <v>#REF!</v>
      </c>
      <c r="J76" s="26" t="e">
        <f>#REF!</f>
        <v>#REF!</v>
      </c>
      <c r="K76" s="27" t="e">
        <f>#REF!</f>
        <v>#REF!</v>
      </c>
      <c r="L76" s="26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7"/>
      <c r="Y76" s="9" t="e">
        <f>IF(#REF!&lt;&gt;"", TEXT(#REF!, "00000000"), "")</f>
        <v>#REF!</v>
      </c>
      <c r="Z76" s="9" t="e">
        <f>IF(#REF!&lt;&gt;"",#REF!, "")</f>
        <v>#REF!</v>
      </c>
      <c r="AA76" s="9" t="e">
        <f>IF(#REF!&lt;&gt;"",#REF!, "")</f>
        <v>#REF!</v>
      </c>
      <c r="AB76" s="10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8" t="e">
        <f t="shared" si="5"/>
        <v>#REF!</v>
      </c>
      <c r="I77" t="e">
        <f t="shared" si="6"/>
        <v>#REF!</v>
      </c>
      <c r="J77" s="26" t="e">
        <f>#REF!</f>
        <v>#REF!</v>
      </c>
      <c r="K77" s="27" t="e">
        <f>#REF!</f>
        <v>#REF!</v>
      </c>
      <c r="L77" s="26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7"/>
      <c r="Y77" s="9" t="e">
        <f>IF(#REF!&lt;&gt;"", TEXT(#REF!, "00000000"), "")</f>
        <v>#REF!</v>
      </c>
      <c r="Z77" s="9" t="e">
        <f>IF(#REF!&lt;&gt;"",#REF!, "")</f>
        <v>#REF!</v>
      </c>
      <c r="AA77" s="9" t="e">
        <f>IF(#REF!&lt;&gt;"",#REF!, "")</f>
        <v>#REF!</v>
      </c>
      <c r="AB77" s="10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8" t="e">
        <f t="shared" si="5"/>
        <v>#REF!</v>
      </c>
      <c r="I78" t="e">
        <f t="shared" si="6"/>
        <v>#REF!</v>
      </c>
      <c r="J78" s="26" t="e">
        <f>#REF!</f>
        <v>#REF!</v>
      </c>
      <c r="K78" s="27" t="e">
        <f>#REF!</f>
        <v>#REF!</v>
      </c>
      <c r="L78" s="26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7"/>
      <c r="Y78" s="9" t="e">
        <f>IF(#REF!&lt;&gt;"", TEXT(#REF!, "00000000"), "")</f>
        <v>#REF!</v>
      </c>
      <c r="Z78" s="9" t="e">
        <f>IF(#REF!&lt;&gt;"",#REF!, "")</f>
        <v>#REF!</v>
      </c>
      <c r="AA78" s="9" t="e">
        <f>IF(#REF!&lt;&gt;"",#REF!, "")</f>
        <v>#REF!</v>
      </c>
      <c r="AB78" s="10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8" t="e">
        <f t="shared" si="5"/>
        <v>#REF!</v>
      </c>
      <c r="I79" t="e">
        <f t="shared" si="6"/>
        <v>#REF!</v>
      </c>
      <c r="J79" s="26" t="e">
        <f>#REF!</f>
        <v>#REF!</v>
      </c>
      <c r="K79" s="27" t="e">
        <f>#REF!</f>
        <v>#REF!</v>
      </c>
      <c r="L79" s="26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7"/>
      <c r="Y79" s="9" t="e">
        <f>IF(#REF!&lt;&gt;"", TEXT(#REF!, "00000000"), "")</f>
        <v>#REF!</v>
      </c>
      <c r="Z79" s="9" t="e">
        <f>IF(#REF!&lt;&gt;"",#REF!, "")</f>
        <v>#REF!</v>
      </c>
      <c r="AA79" s="9" t="e">
        <f>IF(#REF!&lt;&gt;"",#REF!, "")</f>
        <v>#REF!</v>
      </c>
      <c r="AB79" s="10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8" t="e">
        <f t="shared" si="5"/>
        <v>#REF!</v>
      </c>
      <c r="I80" t="e">
        <f t="shared" si="6"/>
        <v>#REF!</v>
      </c>
      <c r="J80" s="26" t="e">
        <f>#REF!</f>
        <v>#REF!</v>
      </c>
      <c r="K80" s="27" t="e">
        <f>#REF!</f>
        <v>#REF!</v>
      </c>
      <c r="L80" s="26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7"/>
      <c r="Y80" s="9" t="e">
        <f>IF(#REF!&lt;&gt;"", TEXT(#REF!, "00000000"), "")</f>
        <v>#REF!</v>
      </c>
      <c r="Z80" s="9" t="e">
        <f>IF(#REF!&lt;&gt;"",#REF!, "")</f>
        <v>#REF!</v>
      </c>
      <c r="AA80" s="9" t="e">
        <f>IF(#REF!&lt;&gt;"",#REF!, "")</f>
        <v>#REF!</v>
      </c>
      <c r="AB80" s="10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8" t="e">
        <f t="shared" si="5"/>
        <v>#REF!</v>
      </c>
      <c r="I81" t="e">
        <f t="shared" si="6"/>
        <v>#REF!</v>
      </c>
      <c r="J81" s="26" t="e">
        <f>#REF!</f>
        <v>#REF!</v>
      </c>
      <c r="K81" s="27" t="e">
        <f>#REF!</f>
        <v>#REF!</v>
      </c>
      <c r="L81" s="26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7"/>
      <c r="Y81" s="9" t="e">
        <f>IF(#REF!&lt;&gt;"", TEXT(#REF!, "00000000"), "")</f>
        <v>#REF!</v>
      </c>
      <c r="Z81" s="9" t="e">
        <f>IF(#REF!&lt;&gt;"",#REF!, "")</f>
        <v>#REF!</v>
      </c>
      <c r="AA81" s="9" t="e">
        <f>IF(#REF!&lt;&gt;"",#REF!, "")</f>
        <v>#REF!</v>
      </c>
      <c r="AB81" s="10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8" t="e">
        <f t="shared" si="5"/>
        <v>#REF!</v>
      </c>
      <c r="I82" t="e">
        <f t="shared" si="6"/>
        <v>#REF!</v>
      </c>
      <c r="J82" s="26" t="e">
        <f>#REF!</f>
        <v>#REF!</v>
      </c>
      <c r="K82" s="27" t="e">
        <f>#REF!</f>
        <v>#REF!</v>
      </c>
      <c r="L82" s="26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7"/>
      <c r="Y82" s="9" t="e">
        <f>IF(#REF!&lt;&gt;"", TEXT(#REF!, "00000000"), "")</f>
        <v>#REF!</v>
      </c>
      <c r="Z82" s="9" t="e">
        <f>IF(#REF!&lt;&gt;"",#REF!, "")</f>
        <v>#REF!</v>
      </c>
      <c r="AA82" s="9" t="e">
        <f>IF(#REF!&lt;&gt;"",#REF!, "")</f>
        <v>#REF!</v>
      </c>
      <c r="AB82" s="10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8" t="e">
        <f t="shared" si="5"/>
        <v>#REF!</v>
      </c>
      <c r="I83" t="e">
        <f t="shared" si="6"/>
        <v>#REF!</v>
      </c>
      <c r="J83" s="26" t="e">
        <f>#REF!</f>
        <v>#REF!</v>
      </c>
      <c r="K83" s="27" t="e">
        <f>#REF!</f>
        <v>#REF!</v>
      </c>
      <c r="L83" s="26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7"/>
      <c r="Y83" s="9" t="e">
        <f>IF(#REF!&lt;&gt;"", TEXT(#REF!, "00000000"), "")</f>
        <v>#REF!</v>
      </c>
      <c r="Z83" s="9" t="e">
        <f>IF(#REF!&lt;&gt;"",#REF!, "")</f>
        <v>#REF!</v>
      </c>
      <c r="AA83" s="9" t="e">
        <f>IF(#REF!&lt;&gt;"",#REF!, "")</f>
        <v>#REF!</v>
      </c>
      <c r="AB83" s="10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8" t="e">
        <f t="shared" si="5"/>
        <v>#REF!</v>
      </c>
      <c r="I84" t="e">
        <f t="shared" si="6"/>
        <v>#REF!</v>
      </c>
      <c r="J84" s="26" t="e">
        <f>#REF!</f>
        <v>#REF!</v>
      </c>
      <c r="K84" s="27" t="e">
        <f>#REF!</f>
        <v>#REF!</v>
      </c>
      <c r="L84" s="26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7"/>
      <c r="Y84" s="9" t="e">
        <f>IF(#REF!&lt;&gt;"", TEXT(#REF!, "00000000"), "")</f>
        <v>#REF!</v>
      </c>
      <c r="Z84" s="9" t="e">
        <f>IF(#REF!&lt;&gt;"",#REF!, "")</f>
        <v>#REF!</v>
      </c>
      <c r="AA84" s="9" t="e">
        <f>IF(#REF!&lt;&gt;"",#REF!, "")</f>
        <v>#REF!</v>
      </c>
      <c r="AB84" s="10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8" t="e">
        <f t="shared" si="5"/>
        <v>#REF!</v>
      </c>
      <c r="I85" t="e">
        <f t="shared" si="6"/>
        <v>#REF!</v>
      </c>
      <c r="J85" s="26" t="e">
        <f>#REF!</f>
        <v>#REF!</v>
      </c>
      <c r="K85" s="27" t="e">
        <f>#REF!</f>
        <v>#REF!</v>
      </c>
      <c r="L85" s="26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7"/>
      <c r="Y85" s="9" t="e">
        <f>IF(#REF!&lt;&gt;"", TEXT(#REF!, "00000000"), "")</f>
        <v>#REF!</v>
      </c>
      <c r="Z85" s="9" t="e">
        <f>IF(#REF!&lt;&gt;"",#REF!, "")</f>
        <v>#REF!</v>
      </c>
      <c r="AA85" s="9" t="e">
        <f>IF(#REF!&lt;&gt;"",#REF!, "")</f>
        <v>#REF!</v>
      </c>
      <c r="AB85" s="10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8" t="e">
        <f t="shared" si="5"/>
        <v>#REF!</v>
      </c>
      <c r="I86" t="e">
        <f t="shared" si="6"/>
        <v>#REF!</v>
      </c>
      <c r="J86" s="26" t="e">
        <f>#REF!</f>
        <v>#REF!</v>
      </c>
      <c r="K86" s="27" t="e">
        <f>#REF!</f>
        <v>#REF!</v>
      </c>
      <c r="L86" s="26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7"/>
      <c r="Y86" s="9" t="e">
        <f>IF(#REF!&lt;&gt;"", TEXT(#REF!, "00000000"), "")</f>
        <v>#REF!</v>
      </c>
      <c r="Z86" s="9" t="e">
        <f>IF(#REF!&lt;&gt;"",#REF!, "")</f>
        <v>#REF!</v>
      </c>
      <c r="AA86" s="9" t="e">
        <f>IF(#REF!&lt;&gt;"",#REF!, "")</f>
        <v>#REF!</v>
      </c>
      <c r="AB86" s="10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8" t="e">
        <f t="shared" si="5"/>
        <v>#REF!</v>
      </c>
      <c r="I87" t="e">
        <f t="shared" si="6"/>
        <v>#REF!</v>
      </c>
      <c r="J87" s="26" t="e">
        <f>#REF!</f>
        <v>#REF!</v>
      </c>
      <c r="K87" s="27" t="e">
        <f>#REF!</f>
        <v>#REF!</v>
      </c>
      <c r="L87" s="26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7"/>
      <c r="Y87" s="9" t="e">
        <f>IF(#REF!&lt;&gt;"", TEXT(#REF!, "00000000"), "")</f>
        <v>#REF!</v>
      </c>
      <c r="Z87" s="9" t="e">
        <f>IF(#REF!&lt;&gt;"",#REF!, "")</f>
        <v>#REF!</v>
      </c>
      <c r="AA87" s="9" t="e">
        <f>IF(#REF!&lt;&gt;"",#REF!, "")</f>
        <v>#REF!</v>
      </c>
      <c r="AB87" s="10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8" t="e">
        <f t="shared" si="5"/>
        <v>#REF!</v>
      </c>
      <c r="I88" t="e">
        <f t="shared" si="6"/>
        <v>#REF!</v>
      </c>
      <c r="J88" s="26" t="e">
        <f>#REF!</f>
        <v>#REF!</v>
      </c>
      <c r="K88" s="27" t="e">
        <f>#REF!</f>
        <v>#REF!</v>
      </c>
      <c r="L88" s="26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7"/>
      <c r="Y88" s="9" t="e">
        <f>IF(#REF!&lt;&gt;"", TEXT(#REF!, "00000000"), "")</f>
        <v>#REF!</v>
      </c>
      <c r="Z88" s="9" t="e">
        <f>IF(#REF!&lt;&gt;"",#REF!, "")</f>
        <v>#REF!</v>
      </c>
      <c r="AA88" s="9" t="e">
        <f>IF(#REF!&lt;&gt;"",#REF!, "")</f>
        <v>#REF!</v>
      </c>
      <c r="AB88" s="10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8" t="e">
        <f t="shared" si="5"/>
        <v>#REF!</v>
      </c>
      <c r="I89" t="e">
        <f t="shared" si="6"/>
        <v>#REF!</v>
      </c>
      <c r="J89" s="26" t="e">
        <f>#REF!</f>
        <v>#REF!</v>
      </c>
      <c r="K89" s="27" t="e">
        <f>#REF!</f>
        <v>#REF!</v>
      </c>
      <c r="L89" s="26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7"/>
      <c r="Y89" s="9" t="e">
        <f>IF(#REF!&lt;&gt;"", TEXT(#REF!, "00000000"), "")</f>
        <v>#REF!</v>
      </c>
      <c r="Z89" s="9" t="e">
        <f>IF(#REF!&lt;&gt;"",#REF!, "")</f>
        <v>#REF!</v>
      </c>
      <c r="AA89" s="9" t="e">
        <f>IF(#REF!&lt;&gt;"",#REF!, "")</f>
        <v>#REF!</v>
      </c>
      <c r="AB89" s="10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8" t="e">
        <f t="shared" si="5"/>
        <v>#REF!</v>
      </c>
      <c r="I90" t="e">
        <f t="shared" si="6"/>
        <v>#REF!</v>
      </c>
      <c r="J90" s="26" t="e">
        <f>#REF!</f>
        <v>#REF!</v>
      </c>
      <c r="K90" s="27" t="e">
        <f>#REF!</f>
        <v>#REF!</v>
      </c>
      <c r="L90" s="26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7"/>
      <c r="Y90" s="9" t="e">
        <f>IF(#REF!&lt;&gt;"", TEXT(#REF!, "00000000"), "")</f>
        <v>#REF!</v>
      </c>
      <c r="Z90" s="9" t="e">
        <f>IF(#REF!&lt;&gt;"",#REF!, "")</f>
        <v>#REF!</v>
      </c>
      <c r="AA90" s="9" t="e">
        <f>IF(#REF!&lt;&gt;"",#REF!, "")</f>
        <v>#REF!</v>
      </c>
      <c r="AB90" s="10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8" t="e">
        <f t="shared" si="5"/>
        <v>#REF!</v>
      </c>
      <c r="I91" t="e">
        <f t="shared" si="6"/>
        <v>#REF!</v>
      </c>
      <c r="J91" s="26" t="e">
        <f>#REF!</f>
        <v>#REF!</v>
      </c>
      <c r="K91" s="27" t="e">
        <f>#REF!</f>
        <v>#REF!</v>
      </c>
      <c r="L91" s="26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7"/>
      <c r="Y91" s="9" t="e">
        <f>IF(#REF!&lt;&gt;"", TEXT(#REF!, "00000000"), "")</f>
        <v>#REF!</v>
      </c>
      <c r="Z91" s="9" t="e">
        <f>IF(#REF!&lt;&gt;"",#REF!, "")</f>
        <v>#REF!</v>
      </c>
      <c r="AA91" s="9" t="e">
        <f>IF(#REF!&lt;&gt;"",#REF!, "")</f>
        <v>#REF!</v>
      </c>
      <c r="AB91" s="10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8" t="e">
        <f t="shared" si="5"/>
        <v>#REF!</v>
      </c>
      <c r="I92" t="e">
        <f t="shared" si="6"/>
        <v>#REF!</v>
      </c>
      <c r="J92" s="26" t="e">
        <f>#REF!</f>
        <v>#REF!</v>
      </c>
      <c r="K92" s="27" t="e">
        <f>#REF!</f>
        <v>#REF!</v>
      </c>
      <c r="L92" s="26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7"/>
      <c r="Y92" s="9" t="e">
        <f>IF(#REF!&lt;&gt;"", TEXT(#REF!, "00000000"), "")</f>
        <v>#REF!</v>
      </c>
      <c r="Z92" s="9" t="e">
        <f>IF(#REF!&lt;&gt;"",#REF!, "")</f>
        <v>#REF!</v>
      </c>
      <c r="AA92" s="9" t="e">
        <f>IF(#REF!&lt;&gt;"",#REF!, "")</f>
        <v>#REF!</v>
      </c>
      <c r="AB92" s="10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8" t="e">
        <f t="shared" si="5"/>
        <v>#REF!</v>
      </c>
      <c r="I93" t="e">
        <f t="shared" si="6"/>
        <v>#REF!</v>
      </c>
      <c r="J93" s="26" t="e">
        <f>#REF!</f>
        <v>#REF!</v>
      </c>
      <c r="K93" s="27" t="e">
        <f>#REF!</f>
        <v>#REF!</v>
      </c>
      <c r="L93" s="26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7"/>
      <c r="Y93" s="9" t="e">
        <f>IF(#REF!&lt;&gt;"", TEXT(#REF!, "00000000"), "")</f>
        <v>#REF!</v>
      </c>
      <c r="Z93" s="9" t="e">
        <f>IF(#REF!&lt;&gt;"",#REF!, "")</f>
        <v>#REF!</v>
      </c>
      <c r="AA93" s="9" t="e">
        <f>IF(#REF!&lt;&gt;"",#REF!, "")</f>
        <v>#REF!</v>
      </c>
      <c r="AB93" s="10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8" t="e">
        <f t="shared" si="5"/>
        <v>#REF!</v>
      </c>
      <c r="I94" t="e">
        <f t="shared" si="6"/>
        <v>#REF!</v>
      </c>
      <c r="J94" s="26" t="e">
        <f>#REF!</f>
        <v>#REF!</v>
      </c>
      <c r="K94" s="27" t="e">
        <f>#REF!</f>
        <v>#REF!</v>
      </c>
      <c r="L94" s="26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7"/>
      <c r="Y94" s="9" t="e">
        <f>IF(#REF!&lt;&gt;"", TEXT(#REF!, "00000000"), "")</f>
        <v>#REF!</v>
      </c>
      <c r="Z94" s="9" t="e">
        <f>IF(#REF!&lt;&gt;"",#REF!, "")</f>
        <v>#REF!</v>
      </c>
      <c r="AA94" s="9" t="e">
        <f>IF(#REF!&lt;&gt;"",#REF!, "")</f>
        <v>#REF!</v>
      </c>
      <c r="AB94" s="10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8" t="e">
        <f t="shared" si="5"/>
        <v>#REF!</v>
      </c>
      <c r="I95" t="e">
        <f t="shared" si="6"/>
        <v>#REF!</v>
      </c>
      <c r="J95" s="26" t="e">
        <f>#REF!</f>
        <v>#REF!</v>
      </c>
      <c r="K95" s="27" t="e">
        <f>#REF!</f>
        <v>#REF!</v>
      </c>
      <c r="L95" s="26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7"/>
      <c r="Y95" s="9" t="e">
        <f>IF(#REF!&lt;&gt;"", TEXT(#REF!, "00000000"), "")</f>
        <v>#REF!</v>
      </c>
      <c r="Z95" s="9" t="e">
        <f>IF(#REF!&lt;&gt;"",#REF!, "")</f>
        <v>#REF!</v>
      </c>
      <c r="AA95" s="9" t="e">
        <f>IF(#REF!&lt;&gt;"",#REF!, "")</f>
        <v>#REF!</v>
      </c>
      <c r="AB95" s="10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8" t="e">
        <f t="shared" si="5"/>
        <v>#REF!</v>
      </c>
      <c r="I96" t="e">
        <f t="shared" si="6"/>
        <v>#REF!</v>
      </c>
      <c r="J96" s="26" t="e">
        <f>#REF!</f>
        <v>#REF!</v>
      </c>
      <c r="K96" s="27" t="e">
        <f>#REF!</f>
        <v>#REF!</v>
      </c>
      <c r="L96" s="26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7"/>
      <c r="Y96" s="9" t="e">
        <f>IF(#REF!&lt;&gt;"", TEXT(#REF!, "00000000"), "")</f>
        <v>#REF!</v>
      </c>
      <c r="Z96" s="9" t="e">
        <f>IF(#REF!&lt;&gt;"",#REF!, "")</f>
        <v>#REF!</v>
      </c>
      <c r="AA96" s="9" t="e">
        <f>IF(#REF!&lt;&gt;"",#REF!, "")</f>
        <v>#REF!</v>
      </c>
      <c r="AB96" s="10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8" t="e">
        <f t="shared" si="5"/>
        <v>#REF!</v>
      </c>
      <c r="I97" t="e">
        <f t="shared" si="6"/>
        <v>#REF!</v>
      </c>
      <c r="J97" s="26" t="e">
        <f>#REF!</f>
        <v>#REF!</v>
      </c>
      <c r="K97" s="27" t="e">
        <f>#REF!</f>
        <v>#REF!</v>
      </c>
      <c r="L97" s="26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7"/>
      <c r="Y97" s="9" t="e">
        <f>IF(#REF!&lt;&gt;"", TEXT(#REF!, "00000000"), "")</f>
        <v>#REF!</v>
      </c>
      <c r="Z97" s="9" t="e">
        <f>IF(#REF!&lt;&gt;"",#REF!, "")</f>
        <v>#REF!</v>
      </c>
      <c r="AA97" s="9" t="e">
        <f>IF(#REF!&lt;&gt;"",#REF!, "")</f>
        <v>#REF!</v>
      </c>
      <c r="AB97" s="10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8" t="e">
        <f t="shared" si="5"/>
        <v>#REF!</v>
      </c>
      <c r="I98" t="e">
        <f t="shared" si="6"/>
        <v>#REF!</v>
      </c>
      <c r="J98" s="26" t="e">
        <f>#REF!</f>
        <v>#REF!</v>
      </c>
      <c r="K98" s="27" t="e">
        <f>#REF!</f>
        <v>#REF!</v>
      </c>
      <c r="L98" s="26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7"/>
      <c r="Y98" s="9" t="e">
        <f>IF(#REF!&lt;&gt;"", TEXT(#REF!, "00000000"), "")</f>
        <v>#REF!</v>
      </c>
      <c r="Z98" s="9" t="e">
        <f>IF(#REF!&lt;&gt;"",#REF!, "")</f>
        <v>#REF!</v>
      </c>
      <c r="AA98" s="9" t="e">
        <f>IF(#REF!&lt;&gt;"",#REF!, "")</f>
        <v>#REF!</v>
      </c>
      <c r="AB98" s="10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8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6" t="e">
        <f>#REF!</f>
        <v>#REF!</v>
      </c>
      <c r="K99" s="27" t="e">
        <f>#REF!</f>
        <v>#REF!</v>
      </c>
      <c r="L99" s="26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7"/>
      <c r="Y99" s="9" t="e">
        <f>IF(#REF!&lt;&gt;"", TEXT(#REF!, "00000000"), "")</f>
        <v>#REF!</v>
      </c>
      <c r="Z99" s="9" t="e">
        <f>IF(#REF!&lt;&gt;"",#REF!, "")</f>
        <v>#REF!</v>
      </c>
      <c r="AA99" s="9" t="e">
        <f>IF(#REF!&lt;&gt;"",#REF!, "")</f>
        <v>#REF!</v>
      </c>
      <c r="AB99" s="10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8" t="e">
        <f t="shared" si="8"/>
        <v>#REF!</v>
      </c>
      <c r="I100" t="e">
        <f t="shared" si="9"/>
        <v>#REF!</v>
      </c>
      <c r="J100" s="26" t="e">
        <f>#REF!</f>
        <v>#REF!</v>
      </c>
      <c r="K100" s="27" t="e">
        <f>#REF!</f>
        <v>#REF!</v>
      </c>
      <c r="L100" s="26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7"/>
      <c r="Y100" s="9" t="e">
        <f>IF(#REF!&lt;&gt;"", TEXT(#REF!, "00000000"), "")</f>
        <v>#REF!</v>
      </c>
      <c r="Z100" s="9" t="e">
        <f>IF(#REF!&lt;&gt;"",#REF!, "")</f>
        <v>#REF!</v>
      </c>
      <c r="AA100" s="9" t="e">
        <f>IF(#REF!&lt;&gt;"",#REF!, "")</f>
        <v>#REF!</v>
      </c>
      <c r="AB100" s="10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8" t="e">
        <f t="shared" si="8"/>
        <v>#REF!</v>
      </c>
      <c r="I101" t="e">
        <f t="shared" si="9"/>
        <v>#REF!</v>
      </c>
      <c r="J101" s="26" t="e">
        <f>#REF!</f>
        <v>#REF!</v>
      </c>
      <c r="K101" s="27" t="e">
        <f>#REF!</f>
        <v>#REF!</v>
      </c>
      <c r="L101" s="26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7"/>
      <c r="Y101" s="11" t="e">
        <f>IF(#REF!&lt;&gt;"", TEXT(#REF!, "00000000"), "")</f>
        <v>#REF!</v>
      </c>
      <c r="Z101" s="12" t="e">
        <f>IF(#REF!&lt;&gt;"",#REF!, "")</f>
        <v>#REF!</v>
      </c>
      <c r="AA101" s="12" t="e">
        <f>IF(#REF!&lt;&gt;"",#REF!, "")</f>
        <v>#REF!</v>
      </c>
      <c r="AB101" s="13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8" t="e">
        <f t="shared" si="8"/>
        <v>#REF!</v>
      </c>
      <c r="I102" t="e">
        <f t="shared" si="9"/>
        <v>#REF!</v>
      </c>
      <c r="J102" s="26" t="e">
        <f>#REF!</f>
        <v>#REF!</v>
      </c>
      <c r="K102" s="27" t="e">
        <f>#REF!</f>
        <v>#REF!</v>
      </c>
      <c r="L102" s="26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7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8" t="e">
        <f t="shared" si="8"/>
        <v>#REF!</v>
      </c>
      <c r="I103" t="e">
        <f t="shared" si="9"/>
        <v>#REF!</v>
      </c>
      <c r="J103" s="26" t="e">
        <f>#REF!</f>
        <v>#REF!</v>
      </c>
      <c r="K103" s="27" t="e">
        <f>#REF!</f>
        <v>#REF!</v>
      </c>
      <c r="L103" s="26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7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8" t="e">
        <f t="shared" si="8"/>
        <v>#REF!</v>
      </c>
      <c r="I104" t="e">
        <f t="shared" si="9"/>
        <v>#REF!</v>
      </c>
      <c r="J104" s="26" t="e">
        <f>#REF!</f>
        <v>#REF!</v>
      </c>
      <c r="K104" s="27" t="e">
        <f>#REF!</f>
        <v>#REF!</v>
      </c>
      <c r="L104" s="26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7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8" t="e">
        <f t="shared" si="8"/>
        <v>#REF!</v>
      </c>
      <c r="I105" t="e">
        <f t="shared" si="9"/>
        <v>#REF!</v>
      </c>
      <c r="J105" s="26" t="e">
        <f>#REF!</f>
        <v>#REF!</v>
      </c>
      <c r="K105" s="27" t="e">
        <f>#REF!</f>
        <v>#REF!</v>
      </c>
      <c r="L105" s="26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7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8" t="e">
        <f t="shared" si="8"/>
        <v>#REF!</v>
      </c>
      <c r="I106" t="e">
        <f t="shared" si="9"/>
        <v>#REF!</v>
      </c>
      <c r="J106" s="26" t="e">
        <f>#REF!</f>
        <v>#REF!</v>
      </c>
      <c r="K106" s="27" t="e">
        <f>#REF!</f>
        <v>#REF!</v>
      </c>
      <c r="L106" s="26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7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8" t="e">
        <f t="shared" si="8"/>
        <v>#REF!</v>
      </c>
      <c r="I107" t="e">
        <f t="shared" si="9"/>
        <v>#REF!</v>
      </c>
      <c r="J107" s="26" t="e">
        <f>#REF!</f>
        <v>#REF!</v>
      </c>
      <c r="K107" s="27" t="e">
        <f>#REF!</f>
        <v>#REF!</v>
      </c>
      <c r="L107" s="26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7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8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6" t="e">
        <f>#REF!</f>
        <v>#REF!</v>
      </c>
      <c r="K108" s="27" t="e">
        <f>#REF!</f>
        <v>#REF!</v>
      </c>
      <c r="L108" s="26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7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8" t="e">
        <f t="shared" si="10"/>
        <v>#REF!</v>
      </c>
      <c r="I109" t="e">
        <f t="shared" si="11"/>
        <v>#REF!</v>
      </c>
      <c r="J109" s="26" t="e">
        <f>#REF!</f>
        <v>#REF!</v>
      </c>
      <c r="K109" s="27" t="e">
        <f>#REF!</f>
        <v>#REF!</v>
      </c>
      <c r="L109" s="26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7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8" t="e">
        <f t="shared" si="10"/>
        <v>#REF!</v>
      </c>
      <c r="I110" t="e">
        <f t="shared" si="11"/>
        <v>#REF!</v>
      </c>
      <c r="J110" s="26" t="e">
        <f>#REF!</f>
        <v>#REF!</v>
      </c>
      <c r="K110" s="27" t="e">
        <f>#REF!</f>
        <v>#REF!</v>
      </c>
      <c r="L110" s="26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7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8" t="e">
        <f t="shared" si="10"/>
        <v>#REF!</v>
      </c>
      <c r="I111" t="e">
        <f t="shared" si="11"/>
        <v>#REF!</v>
      </c>
      <c r="J111" s="26" t="e">
        <f>#REF!</f>
        <v>#REF!</v>
      </c>
      <c r="K111" s="27" t="e">
        <f>#REF!</f>
        <v>#REF!</v>
      </c>
      <c r="L111" s="26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7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8" t="e">
        <f t="shared" si="10"/>
        <v>#REF!</v>
      </c>
      <c r="I112" t="e">
        <f t="shared" si="11"/>
        <v>#REF!</v>
      </c>
      <c r="J112" s="26" t="e">
        <f>#REF!</f>
        <v>#REF!</v>
      </c>
      <c r="K112" s="27" t="e">
        <f>#REF!</f>
        <v>#REF!</v>
      </c>
      <c r="L112" s="26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7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8" t="e">
        <f t="shared" si="10"/>
        <v>#REF!</v>
      </c>
      <c r="I113" t="e">
        <f t="shared" si="11"/>
        <v>#REF!</v>
      </c>
      <c r="J113" s="26" t="e">
        <f>#REF!</f>
        <v>#REF!</v>
      </c>
      <c r="K113" s="27" t="e">
        <f>#REF!</f>
        <v>#REF!</v>
      </c>
      <c r="L113" s="26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7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8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6" t="e">
        <f>#REF!</f>
        <v>#REF!</v>
      </c>
      <c r="K114" s="27" t="e">
        <f>#REF!</f>
        <v>#REF!</v>
      </c>
      <c r="L114" s="26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7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8" t="e">
        <f t="shared" si="12"/>
        <v>#REF!</v>
      </c>
      <c r="I115" t="e">
        <f t="shared" si="13"/>
        <v>#REF!</v>
      </c>
      <c r="J115" s="26" t="e">
        <f>#REF!</f>
        <v>#REF!</v>
      </c>
      <c r="K115" s="27" t="e">
        <f>#REF!</f>
        <v>#REF!</v>
      </c>
      <c r="L115" s="26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7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8" t="e">
        <f t="shared" si="12"/>
        <v>#REF!</v>
      </c>
      <c r="I116" t="e">
        <f t="shared" si="13"/>
        <v>#REF!</v>
      </c>
      <c r="J116" s="26" t="e">
        <f>#REF!</f>
        <v>#REF!</v>
      </c>
      <c r="K116" s="27" t="e">
        <f>#REF!</f>
        <v>#REF!</v>
      </c>
      <c r="L116" s="26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7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8" t="e">
        <f t="shared" si="12"/>
        <v>#REF!</v>
      </c>
      <c r="I117" t="e">
        <f t="shared" si="13"/>
        <v>#REF!</v>
      </c>
      <c r="J117" s="26" t="e">
        <f>#REF!</f>
        <v>#REF!</v>
      </c>
      <c r="K117" s="27" t="e">
        <f>#REF!</f>
        <v>#REF!</v>
      </c>
      <c r="L117" s="26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7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8" t="e">
        <f t="shared" si="12"/>
        <v>#REF!</v>
      </c>
      <c r="I118" t="e">
        <f t="shared" si="13"/>
        <v>#REF!</v>
      </c>
      <c r="J118" s="26" t="e">
        <f>#REF!</f>
        <v>#REF!</v>
      </c>
      <c r="K118" s="27" t="e">
        <f>#REF!</f>
        <v>#REF!</v>
      </c>
      <c r="L118" s="26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7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8" t="e">
        <f t="shared" si="12"/>
        <v>#REF!</v>
      </c>
      <c r="I119" t="e">
        <f t="shared" si="13"/>
        <v>#REF!</v>
      </c>
      <c r="J119" s="26" t="e">
        <f>#REF!</f>
        <v>#REF!</v>
      </c>
      <c r="K119" s="27" t="e">
        <f>#REF!</f>
        <v>#REF!</v>
      </c>
      <c r="L119" s="26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7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8" t="e">
        <f t="shared" si="12"/>
        <v>#REF!</v>
      </c>
      <c r="I120" t="e">
        <f t="shared" si="13"/>
        <v>#REF!</v>
      </c>
      <c r="J120" s="26" t="e">
        <f>#REF!</f>
        <v>#REF!</v>
      </c>
      <c r="K120" s="27" t="e">
        <f>#REF!</f>
        <v>#REF!</v>
      </c>
      <c r="L120" s="26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7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8" t="e">
        <f t="shared" si="12"/>
        <v>#REF!</v>
      </c>
      <c r="I121" t="e">
        <f t="shared" si="13"/>
        <v>#REF!</v>
      </c>
      <c r="J121" s="26" t="e">
        <f>#REF!</f>
        <v>#REF!</v>
      </c>
      <c r="K121" s="27" t="e">
        <f>#REF!</f>
        <v>#REF!</v>
      </c>
      <c r="L121" s="26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7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8" t="e">
        <f t="shared" si="12"/>
        <v>#REF!</v>
      </c>
      <c r="I122" t="e">
        <f t="shared" si="13"/>
        <v>#REF!</v>
      </c>
      <c r="J122" s="26" t="e">
        <f>#REF!</f>
        <v>#REF!</v>
      </c>
      <c r="K122" s="27" t="e">
        <f>#REF!</f>
        <v>#REF!</v>
      </c>
      <c r="L122" s="26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7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8" t="e">
        <f t="shared" si="12"/>
        <v>#REF!</v>
      </c>
      <c r="I123" t="e">
        <f t="shared" si="13"/>
        <v>#REF!</v>
      </c>
      <c r="J123" s="26" t="e">
        <f>#REF!</f>
        <v>#REF!</v>
      </c>
      <c r="K123" s="27" t="e">
        <f>#REF!</f>
        <v>#REF!</v>
      </c>
      <c r="L123" s="26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7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8" t="e">
        <f t="shared" si="12"/>
        <v>#REF!</v>
      </c>
      <c r="I124" t="e">
        <f t="shared" si="13"/>
        <v>#REF!</v>
      </c>
      <c r="J124" s="26" t="e">
        <f>#REF!</f>
        <v>#REF!</v>
      </c>
      <c r="K124" s="27" t="e">
        <f>#REF!</f>
        <v>#REF!</v>
      </c>
      <c r="L124" s="26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7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8" t="e">
        <f t="shared" si="12"/>
        <v>#REF!</v>
      </c>
      <c r="I125" t="e">
        <f t="shared" si="13"/>
        <v>#REF!</v>
      </c>
      <c r="J125" s="26" t="e">
        <f>#REF!</f>
        <v>#REF!</v>
      </c>
      <c r="K125" s="27" t="e">
        <f>#REF!</f>
        <v>#REF!</v>
      </c>
      <c r="L125" s="26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7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8" t="e">
        <f t="shared" si="12"/>
        <v>#REF!</v>
      </c>
      <c r="I126" t="e">
        <f t="shared" si="13"/>
        <v>#REF!</v>
      </c>
      <c r="J126" s="26" t="e">
        <f>#REF!</f>
        <v>#REF!</v>
      </c>
      <c r="K126" s="27" t="e">
        <f>#REF!</f>
        <v>#REF!</v>
      </c>
      <c r="L126" s="26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7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8" t="e">
        <f t="shared" si="12"/>
        <v>#REF!</v>
      </c>
      <c r="I127" t="e">
        <f t="shared" si="13"/>
        <v>#REF!</v>
      </c>
      <c r="J127" s="26" t="e">
        <f>#REF!</f>
        <v>#REF!</v>
      </c>
      <c r="K127" s="27" t="e">
        <f>#REF!</f>
        <v>#REF!</v>
      </c>
      <c r="L127" s="26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7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8" t="e">
        <f t="shared" si="12"/>
        <v>#REF!</v>
      </c>
      <c r="I128" t="e">
        <f t="shared" si="13"/>
        <v>#REF!</v>
      </c>
      <c r="J128" s="26" t="e">
        <f>#REF!</f>
        <v>#REF!</v>
      </c>
      <c r="K128" s="27" t="e">
        <f>#REF!</f>
        <v>#REF!</v>
      </c>
      <c r="L128" s="26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7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8" t="e">
        <f t="shared" si="12"/>
        <v>#REF!</v>
      </c>
      <c r="I129" t="e">
        <f t="shared" si="13"/>
        <v>#REF!</v>
      </c>
      <c r="J129" s="26" t="e">
        <f>#REF!</f>
        <v>#REF!</v>
      </c>
      <c r="K129" s="27" t="e">
        <f>#REF!</f>
        <v>#REF!</v>
      </c>
      <c r="L129" s="26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7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8" t="e">
        <f t="shared" si="12"/>
        <v>#REF!</v>
      </c>
      <c r="I130" t="e">
        <f t="shared" si="13"/>
        <v>#REF!</v>
      </c>
      <c r="J130" s="26" t="e">
        <f>#REF!</f>
        <v>#REF!</v>
      </c>
      <c r="K130" s="27" t="e">
        <f>#REF!</f>
        <v>#REF!</v>
      </c>
      <c r="L130" s="26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7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8" t="e">
        <f t="shared" si="12"/>
        <v>#REF!</v>
      </c>
      <c r="I131" t="e">
        <f t="shared" si="13"/>
        <v>#REF!</v>
      </c>
      <c r="J131" s="26" t="e">
        <f>#REF!</f>
        <v>#REF!</v>
      </c>
      <c r="K131" s="27" t="e">
        <f>#REF!</f>
        <v>#REF!</v>
      </c>
      <c r="L131" s="26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7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8" t="e">
        <f t="shared" si="12"/>
        <v>#REF!</v>
      </c>
      <c r="I132" t="e">
        <f t="shared" si="13"/>
        <v>#REF!</v>
      </c>
      <c r="J132" s="26" t="e">
        <f>#REF!</f>
        <v>#REF!</v>
      </c>
      <c r="K132" s="27" t="e">
        <f>#REF!</f>
        <v>#REF!</v>
      </c>
      <c r="L132" s="26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7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8" t="e">
        <f t="shared" si="12"/>
        <v>#REF!</v>
      </c>
      <c r="I133" t="e">
        <f t="shared" si="13"/>
        <v>#REF!</v>
      </c>
      <c r="J133" s="26" t="e">
        <f>#REF!</f>
        <v>#REF!</v>
      </c>
      <c r="K133" s="27" t="e">
        <f>#REF!</f>
        <v>#REF!</v>
      </c>
      <c r="L133" s="26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7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8" t="e">
        <f t="shared" si="12"/>
        <v>#REF!</v>
      </c>
      <c r="I134" t="e">
        <f t="shared" si="13"/>
        <v>#REF!</v>
      </c>
      <c r="J134" s="26" t="e">
        <f>#REF!</f>
        <v>#REF!</v>
      </c>
      <c r="K134" s="27" t="e">
        <f>#REF!</f>
        <v>#REF!</v>
      </c>
      <c r="L134" s="26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7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8" t="e">
        <f t="shared" si="12"/>
        <v>#REF!</v>
      </c>
      <c r="I135" t="e">
        <f t="shared" si="13"/>
        <v>#REF!</v>
      </c>
      <c r="J135" s="26" t="e">
        <f>#REF!</f>
        <v>#REF!</v>
      </c>
      <c r="K135" s="27" t="e">
        <f>#REF!</f>
        <v>#REF!</v>
      </c>
      <c r="L135" s="26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7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8" t="e">
        <f t="shared" si="12"/>
        <v>#REF!</v>
      </c>
      <c r="I136" t="e">
        <f t="shared" si="13"/>
        <v>#REF!</v>
      </c>
      <c r="J136" s="26" t="e">
        <f>#REF!</f>
        <v>#REF!</v>
      </c>
      <c r="K136" s="27" t="e">
        <f>#REF!</f>
        <v>#REF!</v>
      </c>
      <c r="L136" s="26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7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8" t="e">
        <f t="shared" si="12"/>
        <v>#REF!</v>
      </c>
      <c r="I137" t="e">
        <f t="shared" si="13"/>
        <v>#REF!</v>
      </c>
      <c r="J137" s="26" t="e">
        <f>#REF!</f>
        <v>#REF!</v>
      </c>
      <c r="K137" s="27" t="e">
        <f>#REF!</f>
        <v>#REF!</v>
      </c>
      <c r="L137" s="26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7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8" t="e">
        <f t="shared" si="12"/>
        <v>#REF!</v>
      </c>
      <c r="I138" t="e">
        <f t="shared" si="13"/>
        <v>#REF!</v>
      </c>
      <c r="J138" s="26" t="e">
        <f>#REF!</f>
        <v>#REF!</v>
      </c>
      <c r="K138" s="27" t="e">
        <f>#REF!</f>
        <v>#REF!</v>
      </c>
      <c r="L138" s="26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7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8" t="e">
        <f t="shared" si="12"/>
        <v>#REF!</v>
      </c>
      <c r="I139" t="e">
        <f t="shared" si="13"/>
        <v>#REF!</v>
      </c>
      <c r="J139" s="26" t="e">
        <f>#REF!</f>
        <v>#REF!</v>
      </c>
      <c r="K139" s="27" t="e">
        <f>#REF!</f>
        <v>#REF!</v>
      </c>
      <c r="L139" s="26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7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8" t="e">
        <f t="shared" si="12"/>
        <v>#REF!</v>
      </c>
      <c r="I140" t="e">
        <f t="shared" si="13"/>
        <v>#REF!</v>
      </c>
      <c r="J140" s="26" t="e">
        <f>#REF!</f>
        <v>#REF!</v>
      </c>
      <c r="K140" s="27" t="e">
        <f>#REF!</f>
        <v>#REF!</v>
      </c>
      <c r="L140" s="26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7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8" t="e">
        <f t="shared" si="12"/>
        <v>#REF!</v>
      </c>
      <c r="I141" t="e">
        <f t="shared" si="13"/>
        <v>#REF!</v>
      </c>
      <c r="J141" s="26" t="e">
        <f>#REF!</f>
        <v>#REF!</v>
      </c>
      <c r="K141" s="27" t="e">
        <f>#REF!</f>
        <v>#REF!</v>
      </c>
      <c r="L141" s="26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7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8" t="e">
        <f t="shared" si="12"/>
        <v>#REF!</v>
      </c>
      <c r="I142" t="e">
        <f t="shared" si="13"/>
        <v>#REF!</v>
      </c>
      <c r="J142" s="26" t="e">
        <f>#REF!</f>
        <v>#REF!</v>
      </c>
      <c r="K142" s="27" t="e">
        <f>#REF!</f>
        <v>#REF!</v>
      </c>
      <c r="L142" s="26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7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8" t="e">
        <f t="shared" si="12"/>
        <v>#REF!</v>
      </c>
      <c r="I143" t="e">
        <f t="shared" si="13"/>
        <v>#REF!</v>
      </c>
      <c r="J143" s="26" t="e">
        <f>#REF!</f>
        <v>#REF!</v>
      </c>
      <c r="K143" s="27" t="e">
        <f>#REF!</f>
        <v>#REF!</v>
      </c>
      <c r="L143" s="26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7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8" t="e">
        <f t="shared" si="12"/>
        <v>#REF!</v>
      </c>
      <c r="I144" t="e">
        <f t="shared" si="13"/>
        <v>#REF!</v>
      </c>
      <c r="J144" s="26" t="e">
        <f>#REF!</f>
        <v>#REF!</v>
      </c>
      <c r="K144" s="27" t="e">
        <f>#REF!</f>
        <v>#REF!</v>
      </c>
      <c r="L144" s="26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7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8" t="e">
        <f t="shared" si="12"/>
        <v>#REF!</v>
      </c>
      <c r="I145" t="e">
        <f t="shared" si="13"/>
        <v>#REF!</v>
      </c>
      <c r="J145" s="26" t="e">
        <f>#REF!</f>
        <v>#REF!</v>
      </c>
      <c r="K145" s="27" t="e">
        <f>#REF!</f>
        <v>#REF!</v>
      </c>
      <c r="L145" s="26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7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8" t="e">
        <f t="shared" si="12"/>
        <v>#REF!</v>
      </c>
      <c r="I146" t="e">
        <f t="shared" si="13"/>
        <v>#REF!</v>
      </c>
      <c r="J146" s="26" t="e">
        <f>#REF!</f>
        <v>#REF!</v>
      </c>
      <c r="K146" s="27" t="e">
        <f>#REF!</f>
        <v>#REF!</v>
      </c>
      <c r="L146" s="26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7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8" t="e">
        <f t="shared" si="12"/>
        <v>#REF!</v>
      </c>
      <c r="I147" t="e">
        <f t="shared" si="13"/>
        <v>#REF!</v>
      </c>
      <c r="J147" s="26" t="e">
        <f>#REF!</f>
        <v>#REF!</v>
      </c>
      <c r="K147" s="27" t="e">
        <f>#REF!</f>
        <v>#REF!</v>
      </c>
      <c r="L147" s="26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7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8" t="e">
        <f t="shared" si="12"/>
        <v>#REF!</v>
      </c>
      <c r="I148" t="e">
        <f t="shared" si="13"/>
        <v>#REF!</v>
      </c>
      <c r="J148" s="26" t="e">
        <f>#REF!</f>
        <v>#REF!</v>
      </c>
      <c r="K148" s="27" t="e">
        <f>#REF!</f>
        <v>#REF!</v>
      </c>
      <c r="L148" s="26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7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8" t="e">
        <f t="shared" si="12"/>
        <v>#REF!</v>
      </c>
      <c r="I149" t="e">
        <f t="shared" si="13"/>
        <v>#REF!</v>
      </c>
      <c r="J149" s="26" t="e">
        <f>#REF!</f>
        <v>#REF!</v>
      </c>
      <c r="K149" s="27" t="e">
        <f>#REF!</f>
        <v>#REF!</v>
      </c>
      <c r="L149" s="26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7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8" t="e">
        <f t="shared" si="12"/>
        <v>#REF!</v>
      </c>
      <c r="I150" t="e">
        <f t="shared" si="13"/>
        <v>#REF!</v>
      </c>
      <c r="J150" s="26" t="e">
        <f>#REF!</f>
        <v>#REF!</v>
      </c>
      <c r="K150" s="27" t="e">
        <f>#REF!</f>
        <v>#REF!</v>
      </c>
      <c r="L150" s="26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7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8" t="e">
        <f t="shared" si="12"/>
        <v>#REF!</v>
      </c>
      <c r="I151" t="e">
        <f t="shared" si="13"/>
        <v>#REF!</v>
      </c>
      <c r="J151" s="26" t="e">
        <f>#REF!</f>
        <v>#REF!</v>
      </c>
      <c r="K151" s="27" t="e">
        <f>#REF!</f>
        <v>#REF!</v>
      </c>
      <c r="L151" s="26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7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8" t="e">
        <f t="shared" si="12"/>
        <v>#REF!</v>
      </c>
      <c r="I152" t="e">
        <f t="shared" si="13"/>
        <v>#REF!</v>
      </c>
      <c r="J152" s="26" t="e">
        <f>#REF!</f>
        <v>#REF!</v>
      </c>
      <c r="K152" s="27" t="e">
        <f>#REF!</f>
        <v>#REF!</v>
      </c>
      <c r="L152" s="26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7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8" t="e">
        <f t="shared" si="12"/>
        <v>#REF!</v>
      </c>
      <c r="I153" t="e">
        <f t="shared" si="13"/>
        <v>#REF!</v>
      </c>
      <c r="J153" s="26" t="e">
        <f>#REF!</f>
        <v>#REF!</v>
      </c>
      <c r="K153" s="27" t="e">
        <f>#REF!</f>
        <v>#REF!</v>
      </c>
      <c r="L153" s="26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7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8" t="e">
        <f t="shared" si="12"/>
        <v>#REF!</v>
      </c>
      <c r="I154" t="e">
        <f t="shared" si="13"/>
        <v>#REF!</v>
      </c>
      <c r="J154" s="26" t="e">
        <f>#REF!</f>
        <v>#REF!</v>
      </c>
      <c r="K154" s="27" t="e">
        <f>#REF!</f>
        <v>#REF!</v>
      </c>
      <c r="L154" s="26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7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8" t="e">
        <f t="shared" si="12"/>
        <v>#REF!</v>
      </c>
      <c r="I155" t="e">
        <f t="shared" si="13"/>
        <v>#REF!</v>
      </c>
      <c r="J155" s="26" t="e">
        <f>#REF!</f>
        <v>#REF!</v>
      </c>
      <c r="K155" s="27" t="e">
        <f>#REF!</f>
        <v>#REF!</v>
      </c>
      <c r="L155" s="26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7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8" t="e">
        <f t="shared" si="12"/>
        <v>#REF!</v>
      </c>
      <c r="I156" t="e">
        <f t="shared" si="13"/>
        <v>#REF!</v>
      </c>
      <c r="J156" s="26" t="e">
        <f>#REF!</f>
        <v>#REF!</v>
      </c>
      <c r="K156" s="27" t="e">
        <f>#REF!</f>
        <v>#REF!</v>
      </c>
      <c r="L156" s="26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7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8" t="e">
        <f t="shared" si="12"/>
        <v>#REF!</v>
      </c>
      <c r="I157" t="e">
        <f t="shared" si="13"/>
        <v>#REF!</v>
      </c>
      <c r="J157" s="26" t="e">
        <f>#REF!</f>
        <v>#REF!</v>
      </c>
      <c r="K157" s="27" t="e">
        <f>#REF!</f>
        <v>#REF!</v>
      </c>
      <c r="L157" s="26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7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8" t="e">
        <f t="shared" si="12"/>
        <v>#REF!</v>
      </c>
      <c r="I158" t="e">
        <f t="shared" si="13"/>
        <v>#REF!</v>
      </c>
      <c r="J158" s="26" t="e">
        <f>#REF!</f>
        <v>#REF!</v>
      </c>
      <c r="K158" s="27" t="e">
        <f>#REF!</f>
        <v>#REF!</v>
      </c>
      <c r="L158" s="26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7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8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6" t="e">
        <f>#REF!</f>
        <v>#REF!</v>
      </c>
      <c r="K159" s="27" t="e">
        <f>#REF!</f>
        <v>#REF!</v>
      </c>
      <c r="L159" s="26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7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8" t="e">
        <f t="shared" si="14"/>
        <v>#REF!</v>
      </c>
      <c r="I160" t="e">
        <f t="shared" si="15"/>
        <v>#REF!</v>
      </c>
      <c r="J160" s="26" t="e">
        <f>#REF!</f>
        <v>#REF!</v>
      </c>
      <c r="K160" s="27" t="e">
        <f>#REF!</f>
        <v>#REF!</v>
      </c>
      <c r="L160" s="26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7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8" t="e">
        <f t="shared" si="14"/>
        <v>#REF!</v>
      </c>
      <c r="I161" t="e">
        <f t="shared" si="15"/>
        <v>#REF!</v>
      </c>
      <c r="J161" s="26" t="e">
        <f>#REF!</f>
        <v>#REF!</v>
      </c>
      <c r="K161" s="27" t="e">
        <f>#REF!</f>
        <v>#REF!</v>
      </c>
      <c r="L161" s="26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7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8" t="e">
        <f t="shared" si="14"/>
        <v>#REF!</v>
      </c>
      <c r="I162" t="e">
        <f t="shared" si="15"/>
        <v>#REF!</v>
      </c>
      <c r="J162" s="26" t="e">
        <f>#REF!</f>
        <v>#REF!</v>
      </c>
      <c r="K162" s="27" t="e">
        <f>#REF!</f>
        <v>#REF!</v>
      </c>
      <c r="L162" s="26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7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8" t="e">
        <f t="shared" si="14"/>
        <v>#REF!</v>
      </c>
      <c r="I163" t="e">
        <f t="shared" si="15"/>
        <v>#REF!</v>
      </c>
      <c r="J163" s="26" t="e">
        <f>#REF!</f>
        <v>#REF!</v>
      </c>
      <c r="K163" s="27" t="e">
        <f>#REF!</f>
        <v>#REF!</v>
      </c>
      <c r="L163" s="26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7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8" t="e">
        <f t="shared" si="14"/>
        <v>#REF!</v>
      </c>
      <c r="I164" t="e">
        <f t="shared" si="15"/>
        <v>#REF!</v>
      </c>
      <c r="J164" s="26" t="e">
        <f>#REF!</f>
        <v>#REF!</v>
      </c>
      <c r="K164" s="27" t="e">
        <f>#REF!</f>
        <v>#REF!</v>
      </c>
      <c r="L164" s="26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7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8" t="e">
        <f t="shared" si="14"/>
        <v>#REF!</v>
      </c>
      <c r="I165" t="e">
        <f t="shared" si="15"/>
        <v>#REF!</v>
      </c>
      <c r="J165" s="26" t="e">
        <f>#REF!</f>
        <v>#REF!</v>
      </c>
      <c r="K165" s="27" t="e">
        <f>#REF!</f>
        <v>#REF!</v>
      </c>
      <c r="L165" s="26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7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8" t="e">
        <f t="shared" si="14"/>
        <v>#REF!</v>
      </c>
      <c r="I166" t="e">
        <f t="shared" si="15"/>
        <v>#REF!</v>
      </c>
      <c r="J166" s="26" t="e">
        <f>#REF!</f>
        <v>#REF!</v>
      </c>
      <c r="K166" s="27" t="e">
        <f>#REF!</f>
        <v>#REF!</v>
      </c>
      <c r="L166" s="26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7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8" t="e">
        <f t="shared" si="14"/>
        <v>#REF!</v>
      </c>
      <c r="I167" t="e">
        <f t="shared" si="15"/>
        <v>#REF!</v>
      </c>
      <c r="J167" s="26" t="e">
        <f>#REF!</f>
        <v>#REF!</v>
      </c>
      <c r="K167" s="27" t="e">
        <f>#REF!</f>
        <v>#REF!</v>
      </c>
      <c r="L167" s="26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7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8" t="e">
        <f t="shared" si="14"/>
        <v>#REF!</v>
      </c>
      <c r="I168" t="e">
        <f t="shared" si="15"/>
        <v>#REF!</v>
      </c>
      <c r="J168" s="26" t="e">
        <f>#REF!</f>
        <v>#REF!</v>
      </c>
      <c r="K168" s="27" t="e">
        <f>#REF!</f>
        <v>#REF!</v>
      </c>
      <c r="L168" s="26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7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8" t="e">
        <f t="shared" si="14"/>
        <v>#REF!</v>
      </c>
      <c r="I169" t="e">
        <f t="shared" si="15"/>
        <v>#REF!</v>
      </c>
      <c r="J169" s="26" t="e">
        <f>#REF!</f>
        <v>#REF!</v>
      </c>
      <c r="K169" s="27" t="e">
        <f>#REF!</f>
        <v>#REF!</v>
      </c>
      <c r="L169" s="26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7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8" t="e">
        <f t="shared" si="14"/>
        <v>#REF!</v>
      </c>
      <c r="I170" t="e">
        <f t="shared" si="15"/>
        <v>#REF!</v>
      </c>
      <c r="J170" s="26" t="e">
        <f>#REF!</f>
        <v>#REF!</v>
      </c>
      <c r="K170" s="27" t="e">
        <f>#REF!</f>
        <v>#REF!</v>
      </c>
      <c r="L170" s="26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7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8" t="e">
        <f t="shared" si="14"/>
        <v>#REF!</v>
      </c>
      <c r="I171" t="e">
        <f t="shared" si="15"/>
        <v>#REF!</v>
      </c>
      <c r="J171" s="26" t="e">
        <f>#REF!</f>
        <v>#REF!</v>
      </c>
      <c r="K171" s="27" t="e">
        <f>#REF!</f>
        <v>#REF!</v>
      </c>
      <c r="L171" s="26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7"/>
    </row>
    <row r="172" spans="4:24" x14ac:dyDescent="0.2">
      <c r="D172" t="s">
        <v>160</v>
      </c>
      <c r="E172">
        <v>3</v>
      </c>
      <c r="F172" t="e">
        <f>#REF!</f>
        <v>#REF!</v>
      </c>
      <c r="H172" s="18" t="e">
        <f>J172/100*F172+2*K172/100*F172</f>
        <v>#REF!</v>
      </c>
      <c r="I172" t="e">
        <f>ABS(ROUND(J172,0)-J172)+ABS(ROUND(K172,0)-K172)</f>
        <v>#REF!</v>
      </c>
      <c r="J172" s="26" t="e">
        <f>#REF!</f>
        <v>#REF!</v>
      </c>
      <c r="K172" s="27" t="e">
        <f>#REF!</f>
        <v>#REF!</v>
      </c>
      <c r="L172" s="26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7"/>
    </row>
    <row r="173" spans="4:24" x14ac:dyDescent="0.2">
      <c r="D173" t="s">
        <v>160</v>
      </c>
      <c r="E173">
        <v>3</v>
      </c>
      <c r="F173" t="e">
        <f>#REF!</f>
        <v>#REF!</v>
      </c>
      <c r="H173" s="18" t="e">
        <f>J173/100*F173+2*K173/100*F173</f>
        <v>#REF!</v>
      </c>
      <c r="I173" t="e">
        <f>ABS(ROUND(J173,0)-J173)+ABS(ROUND(K173,0)-K173)</f>
        <v>#REF!</v>
      </c>
      <c r="J173" s="26" t="e">
        <f>#REF!</f>
        <v>#REF!</v>
      </c>
      <c r="K173" s="27" t="e">
        <f>#REF!</f>
        <v>#REF!</v>
      </c>
      <c r="L173" s="26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7"/>
    </row>
    <row r="174" spans="4:24" x14ac:dyDescent="0.2">
      <c r="D174" t="s">
        <v>160</v>
      </c>
      <c r="E174">
        <v>3</v>
      </c>
      <c r="F174" t="e">
        <f>#REF!</f>
        <v>#REF!</v>
      </c>
      <c r="H174" s="18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6" t="e">
        <f>#REF!</f>
        <v>#REF!</v>
      </c>
      <c r="K174" s="27" t="e">
        <f>#REF!</f>
        <v>#REF!</v>
      </c>
      <c r="L174" s="26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7"/>
    </row>
    <row r="175" spans="4:24" x14ac:dyDescent="0.2">
      <c r="D175" t="s">
        <v>160</v>
      </c>
      <c r="E175">
        <v>3</v>
      </c>
      <c r="F175" t="e">
        <f>#REF!</f>
        <v>#REF!</v>
      </c>
      <c r="H175" s="18" t="e">
        <f t="shared" si="16"/>
        <v>#REF!</v>
      </c>
      <c r="I175" t="e">
        <f t="shared" si="17"/>
        <v>#REF!</v>
      </c>
      <c r="J175" s="26" t="e">
        <f>#REF!</f>
        <v>#REF!</v>
      </c>
      <c r="K175" s="27" t="e">
        <f>#REF!</f>
        <v>#REF!</v>
      </c>
      <c r="L175" s="26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7"/>
    </row>
    <row r="176" spans="4:24" x14ac:dyDescent="0.2">
      <c r="D176" t="s">
        <v>160</v>
      </c>
      <c r="E176">
        <v>3</v>
      </c>
      <c r="F176" t="e">
        <f>#REF!</f>
        <v>#REF!</v>
      </c>
      <c r="H176" s="18" t="e">
        <f t="shared" si="16"/>
        <v>#REF!</v>
      </c>
      <c r="I176" t="e">
        <f t="shared" si="17"/>
        <v>#REF!</v>
      </c>
      <c r="J176" s="26" t="e">
        <f>#REF!</f>
        <v>#REF!</v>
      </c>
      <c r="K176" s="27" t="e">
        <f>#REF!</f>
        <v>#REF!</v>
      </c>
      <c r="L176" s="26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7"/>
    </row>
    <row r="177" spans="4:24" x14ac:dyDescent="0.2">
      <c r="D177" t="s">
        <v>160</v>
      </c>
      <c r="E177">
        <v>3</v>
      </c>
      <c r="F177" t="e">
        <f>#REF!</f>
        <v>#REF!</v>
      </c>
      <c r="H177" s="18" t="e">
        <f t="shared" si="16"/>
        <v>#REF!</v>
      </c>
      <c r="I177" t="e">
        <f t="shared" si="17"/>
        <v>#REF!</v>
      </c>
      <c r="J177" s="26" t="e">
        <f>#REF!</f>
        <v>#REF!</v>
      </c>
      <c r="K177" s="27" t="e">
        <f>#REF!</f>
        <v>#REF!</v>
      </c>
      <c r="L177" s="26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7"/>
    </row>
    <row r="178" spans="4:24" x14ac:dyDescent="0.2">
      <c r="D178" t="s">
        <v>160</v>
      </c>
      <c r="E178">
        <v>3</v>
      </c>
      <c r="F178" t="e">
        <f>#REF!</f>
        <v>#REF!</v>
      </c>
      <c r="H178" s="18" t="e">
        <f t="shared" si="16"/>
        <v>#REF!</v>
      </c>
      <c r="I178" t="e">
        <f t="shared" si="17"/>
        <v>#REF!</v>
      </c>
      <c r="J178" s="26" t="e">
        <f>#REF!</f>
        <v>#REF!</v>
      </c>
      <c r="K178" s="27" t="e">
        <f>#REF!</f>
        <v>#REF!</v>
      </c>
      <c r="L178" s="26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7"/>
    </row>
    <row r="179" spans="4:24" x14ac:dyDescent="0.2">
      <c r="D179" t="s">
        <v>160</v>
      </c>
      <c r="E179">
        <v>3</v>
      </c>
      <c r="F179" t="e">
        <f>#REF!</f>
        <v>#REF!</v>
      </c>
      <c r="H179" s="18" t="e">
        <f t="shared" si="16"/>
        <v>#REF!</v>
      </c>
      <c r="I179" t="e">
        <f t="shared" si="17"/>
        <v>#REF!</v>
      </c>
      <c r="J179" s="26" t="e">
        <f>#REF!</f>
        <v>#REF!</v>
      </c>
      <c r="K179" s="27" t="e">
        <f>#REF!</f>
        <v>#REF!</v>
      </c>
      <c r="L179" s="26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7"/>
    </row>
    <row r="180" spans="4:24" x14ac:dyDescent="0.2">
      <c r="D180" t="s">
        <v>160</v>
      </c>
      <c r="E180">
        <v>3</v>
      </c>
      <c r="F180" t="e">
        <f>#REF!</f>
        <v>#REF!</v>
      </c>
      <c r="H180" s="18" t="e">
        <f t="shared" si="16"/>
        <v>#REF!</v>
      </c>
      <c r="I180" t="e">
        <f t="shared" si="17"/>
        <v>#REF!</v>
      </c>
      <c r="J180" s="26" t="e">
        <f>#REF!</f>
        <v>#REF!</v>
      </c>
      <c r="K180" s="27" t="e">
        <f>#REF!</f>
        <v>#REF!</v>
      </c>
      <c r="L180" s="26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7"/>
    </row>
    <row r="181" spans="4:24" x14ac:dyDescent="0.2">
      <c r="D181" t="s">
        <v>160</v>
      </c>
      <c r="E181">
        <v>3</v>
      </c>
      <c r="F181" t="e">
        <f>#REF!</f>
        <v>#REF!</v>
      </c>
      <c r="H181" s="18" t="e">
        <f t="shared" si="16"/>
        <v>#REF!</v>
      </c>
      <c r="I181" t="e">
        <f t="shared" si="17"/>
        <v>#REF!</v>
      </c>
      <c r="J181" s="26" t="e">
        <f>#REF!</f>
        <v>#REF!</v>
      </c>
      <c r="K181" s="27" t="e">
        <f>#REF!</f>
        <v>#REF!</v>
      </c>
      <c r="L181" s="26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7"/>
    </row>
    <row r="182" spans="4:24" x14ac:dyDescent="0.2">
      <c r="D182" t="s">
        <v>160</v>
      </c>
      <c r="E182">
        <v>3</v>
      </c>
      <c r="F182" t="e">
        <f>#REF!</f>
        <v>#REF!</v>
      </c>
      <c r="H182" s="18" t="e">
        <f t="shared" si="16"/>
        <v>#REF!</v>
      </c>
      <c r="I182" t="e">
        <f t="shared" si="17"/>
        <v>#REF!</v>
      </c>
      <c r="J182" s="26" t="e">
        <f>#REF!</f>
        <v>#REF!</v>
      </c>
      <c r="K182" s="27" t="e">
        <f>#REF!</f>
        <v>#REF!</v>
      </c>
      <c r="L182" s="26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7"/>
    </row>
    <row r="183" spans="4:24" x14ac:dyDescent="0.2">
      <c r="D183" t="s">
        <v>160</v>
      </c>
      <c r="E183">
        <v>3</v>
      </c>
      <c r="F183" t="e">
        <f>#REF!</f>
        <v>#REF!</v>
      </c>
      <c r="H183" s="18" t="e">
        <f t="shared" si="16"/>
        <v>#REF!</v>
      </c>
      <c r="I183" t="e">
        <f t="shared" si="17"/>
        <v>#REF!</v>
      </c>
      <c r="J183" s="26" t="e">
        <f>#REF!</f>
        <v>#REF!</v>
      </c>
      <c r="K183" s="27" t="e">
        <f>#REF!</f>
        <v>#REF!</v>
      </c>
      <c r="L183" s="26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7"/>
    </row>
    <row r="184" spans="4:24" x14ac:dyDescent="0.2">
      <c r="D184" t="s">
        <v>160</v>
      </c>
      <c r="E184">
        <v>3</v>
      </c>
      <c r="F184" t="e">
        <f>#REF!</f>
        <v>#REF!</v>
      </c>
      <c r="H184" s="18" t="e">
        <f t="shared" si="16"/>
        <v>#REF!</v>
      </c>
      <c r="I184" t="e">
        <f t="shared" si="17"/>
        <v>#REF!</v>
      </c>
      <c r="J184" s="26" t="e">
        <f>#REF!</f>
        <v>#REF!</v>
      </c>
      <c r="K184" s="27" t="e">
        <f>#REF!</f>
        <v>#REF!</v>
      </c>
      <c r="L184" s="26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7"/>
    </row>
    <row r="185" spans="4:24" x14ac:dyDescent="0.2">
      <c r="D185" t="s">
        <v>160</v>
      </c>
      <c r="E185">
        <v>3</v>
      </c>
      <c r="F185" t="e">
        <f>#REF!</f>
        <v>#REF!</v>
      </c>
      <c r="H185" s="18" t="e">
        <f t="shared" si="16"/>
        <v>#REF!</v>
      </c>
      <c r="I185" t="e">
        <f t="shared" si="17"/>
        <v>#REF!</v>
      </c>
      <c r="J185" s="26" t="e">
        <f>#REF!</f>
        <v>#REF!</v>
      </c>
      <c r="K185" s="27" t="e">
        <f>#REF!</f>
        <v>#REF!</v>
      </c>
      <c r="L185" s="26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7"/>
    </row>
    <row r="186" spans="4:24" x14ac:dyDescent="0.2">
      <c r="D186" t="s">
        <v>160</v>
      </c>
      <c r="E186">
        <v>3</v>
      </c>
      <c r="F186" t="e">
        <f>#REF!</f>
        <v>#REF!</v>
      </c>
      <c r="H186" s="18" t="e">
        <f t="shared" si="16"/>
        <v>#REF!</v>
      </c>
      <c r="I186" t="e">
        <f t="shared" si="17"/>
        <v>#REF!</v>
      </c>
      <c r="J186" s="26" t="e">
        <f>#REF!</f>
        <v>#REF!</v>
      </c>
      <c r="K186" s="27" t="e">
        <f>#REF!</f>
        <v>#REF!</v>
      </c>
      <c r="L186" s="26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7"/>
    </row>
    <row r="187" spans="4:24" x14ac:dyDescent="0.2">
      <c r="D187" t="s">
        <v>160</v>
      </c>
      <c r="E187">
        <v>3</v>
      </c>
      <c r="F187" t="e">
        <f>#REF!</f>
        <v>#REF!</v>
      </c>
      <c r="H187" s="18" t="e">
        <f t="shared" si="16"/>
        <v>#REF!</v>
      </c>
      <c r="I187" t="e">
        <f t="shared" si="17"/>
        <v>#REF!</v>
      </c>
      <c r="J187" s="26" t="e">
        <f>#REF!</f>
        <v>#REF!</v>
      </c>
      <c r="K187" s="27" t="e">
        <f>#REF!</f>
        <v>#REF!</v>
      </c>
      <c r="L187" s="26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7"/>
    </row>
    <row r="188" spans="4:24" x14ac:dyDescent="0.2">
      <c r="D188" t="s">
        <v>160</v>
      </c>
      <c r="E188">
        <v>3</v>
      </c>
      <c r="F188" t="e">
        <f>#REF!</f>
        <v>#REF!</v>
      </c>
      <c r="H188" s="18" t="e">
        <f t="shared" si="16"/>
        <v>#REF!</v>
      </c>
      <c r="I188" t="e">
        <f t="shared" si="17"/>
        <v>#REF!</v>
      </c>
      <c r="J188" s="26" t="e">
        <f>#REF!</f>
        <v>#REF!</v>
      </c>
      <c r="K188" s="27" t="e">
        <f>#REF!</f>
        <v>#REF!</v>
      </c>
      <c r="L188" s="26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7"/>
    </row>
    <row r="189" spans="4:24" x14ac:dyDescent="0.2">
      <c r="D189" t="s">
        <v>160</v>
      </c>
      <c r="E189">
        <v>3</v>
      </c>
      <c r="F189" t="e">
        <f>#REF!</f>
        <v>#REF!</v>
      </c>
      <c r="H189" s="18" t="e">
        <f t="shared" si="16"/>
        <v>#REF!</v>
      </c>
      <c r="I189" t="e">
        <f t="shared" si="17"/>
        <v>#REF!</v>
      </c>
      <c r="J189" s="26" t="e">
        <f>#REF!</f>
        <v>#REF!</v>
      </c>
      <c r="K189" s="27" t="e">
        <f>#REF!</f>
        <v>#REF!</v>
      </c>
      <c r="L189" s="26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7"/>
    </row>
    <row r="190" spans="4:24" x14ac:dyDescent="0.2">
      <c r="D190" t="s">
        <v>160</v>
      </c>
      <c r="E190">
        <v>3</v>
      </c>
      <c r="F190" t="e">
        <f>#REF!</f>
        <v>#REF!</v>
      </c>
      <c r="H190" s="18" t="e">
        <f t="shared" si="16"/>
        <v>#REF!</v>
      </c>
      <c r="I190" t="e">
        <f t="shared" si="17"/>
        <v>#REF!</v>
      </c>
      <c r="J190" s="26" t="e">
        <f>#REF!</f>
        <v>#REF!</v>
      </c>
      <c r="K190" s="27" t="e">
        <f>#REF!</f>
        <v>#REF!</v>
      </c>
      <c r="L190" s="26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7"/>
    </row>
    <row r="191" spans="4:24" x14ac:dyDescent="0.2">
      <c r="D191" t="s">
        <v>160</v>
      </c>
      <c r="E191">
        <v>3</v>
      </c>
      <c r="F191" t="e">
        <f>#REF!</f>
        <v>#REF!</v>
      </c>
      <c r="H191" s="18" t="e">
        <f t="shared" si="16"/>
        <v>#REF!</v>
      </c>
      <c r="I191" t="e">
        <f t="shared" si="17"/>
        <v>#REF!</v>
      </c>
      <c r="J191" s="26" t="e">
        <f>#REF!</f>
        <v>#REF!</v>
      </c>
      <c r="K191" s="27" t="e">
        <f>#REF!</f>
        <v>#REF!</v>
      </c>
      <c r="L191" s="26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7"/>
    </row>
    <row r="192" spans="4:24" x14ac:dyDescent="0.2">
      <c r="D192" t="s">
        <v>160</v>
      </c>
      <c r="E192">
        <v>3</v>
      </c>
      <c r="F192" t="e">
        <f>#REF!</f>
        <v>#REF!</v>
      </c>
      <c r="H192" s="18" t="e">
        <f t="shared" si="16"/>
        <v>#REF!</v>
      </c>
      <c r="I192" t="e">
        <f t="shared" si="17"/>
        <v>#REF!</v>
      </c>
      <c r="J192" s="26" t="e">
        <f>#REF!</f>
        <v>#REF!</v>
      </c>
      <c r="K192" s="27" t="e">
        <f>#REF!</f>
        <v>#REF!</v>
      </c>
      <c r="L192" s="26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7"/>
    </row>
    <row r="193" spans="4:24" x14ac:dyDescent="0.2">
      <c r="D193" t="s">
        <v>160</v>
      </c>
      <c r="E193">
        <v>3</v>
      </c>
      <c r="F193" t="e">
        <f>#REF!</f>
        <v>#REF!</v>
      </c>
      <c r="H193" s="18" t="e">
        <f t="shared" si="16"/>
        <v>#REF!</v>
      </c>
      <c r="I193" t="e">
        <f t="shared" si="17"/>
        <v>#REF!</v>
      </c>
      <c r="J193" s="26" t="e">
        <f>#REF!</f>
        <v>#REF!</v>
      </c>
      <c r="K193" s="27" t="e">
        <f>#REF!</f>
        <v>#REF!</v>
      </c>
      <c r="L193" s="26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7"/>
    </row>
    <row r="194" spans="4:24" x14ac:dyDescent="0.2">
      <c r="D194" t="s">
        <v>160</v>
      </c>
      <c r="E194">
        <v>3</v>
      </c>
      <c r="F194" t="e">
        <f>#REF!</f>
        <v>#REF!</v>
      </c>
      <c r="H194" s="18" t="e">
        <f t="shared" si="16"/>
        <v>#REF!</v>
      </c>
      <c r="I194" t="e">
        <f t="shared" si="17"/>
        <v>#REF!</v>
      </c>
      <c r="J194" s="26" t="e">
        <f>#REF!</f>
        <v>#REF!</v>
      </c>
      <c r="K194" s="27" t="e">
        <f>#REF!</f>
        <v>#REF!</v>
      </c>
      <c r="L194" s="26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7"/>
    </row>
    <row r="195" spans="4:24" x14ac:dyDescent="0.2">
      <c r="D195" t="s">
        <v>160</v>
      </c>
      <c r="E195">
        <v>3</v>
      </c>
      <c r="F195" t="e">
        <f>#REF!</f>
        <v>#REF!</v>
      </c>
      <c r="H195" s="18" t="e">
        <f t="shared" si="16"/>
        <v>#REF!</v>
      </c>
      <c r="I195" t="e">
        <f t="shared" si="17"/>
        <v>#REF!</v>
      </c>
      <c r="J195" s="26" t="e">
        <f>#REF!</f>
        <v>#REF!</v>
      </c>
      <c r="K195" s="27" t="e">
        <f>#REF!</f>
        <v>#REF!</v>
      </c>
      <c r="L195" s="26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7"/>
    </row>
    <row r="196" spans="4:24" x14ac:dyDescent="0.2">
      <c r="D196" t="s">
        <v>160</v>
      </c>
      <c r="E196">
        <v>3</v>
      </c>
      <c r="F196" t="e">
        <f>#REF!</f>
        <v>#REF!</v>
      </c>
      <c r="H196" s="18" t="e">
        <f t="shared" si="16"/>
        <v>#REF!</v>
      </c>
      <c r="I196" t="e">
        <f t="shared" si="17"/>
        <v>#REF!</v>
      </c>
      <c r="J196" s="26" t="e">
        <f>#REF!</f>
        <v>#REF!</v>
      </c>
      <c r="K196" s="27" t="e">
        <f>#REF!</f>
        <v>#REF!</v>
      </c>
      <c r="L196" s="26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7"/>
    </row>
    <row r="197" spans="4:24" x14ac:dyDescent="0.2">
      <c r="D197" t="s">
        <v>160</v>
      </c>
      <c r="E197">
        <v>3</v>
      </c>
      <c r="F197" t="e">
        <f>#REF!</f>
        <v>#REF!</v>
      </c>
      <c r="H197" s="18" t="e">
        <f t="shared" si="16"/>
        <v>#REF!</v>
      </c>
      <c r="I197" t="e">
        <f t="shared" si="17"/>
        <v>#REF!</v>
      </c>
      <c r="J197" s="26" t="e">
        <f>#REF!</f>
        <v>#REF!</v>
      </c>
      <c r="K197" s="27" t="e">
        <f>#REF!</f>
        <v>#REF!</v>
      </c>
      <c r="L197" s="26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7"/>
    </row>
    <row r="198" spans="4:24" x14ac:dyDescent="0.2">
      <c r="D198" t="s">
        <v>160</v>
      </c>
      <c r="E198">
        <v>3</v>
      </c>
      <c r="F198" t="e">
        <f>#REF!</f>
        <v>#REF!</v>
      </c>
      <c r="H198" s="18" t="e">
        <f t="shared" si="16"/>
        <v>#REF!</v>
      </c>
      <c r="I198" t="e">
        <f t="shared" si="17"/>
        <v>#REF!</v>
      </c>
      <c r="J198" s="26" t="e">
        <f>#REF!</f>
        <v>#REF!</v>
      </c>
      <c r="K198" s="27" t="e">
        <f>#REF!</f>
        <v>#REF!</v>
      </c>
      <c r="L198" s="26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7"/>
    </row>
    <row r="199" spans="4:24" x14ac:dyDescent="0.2">
      <c r="D199" t="s">
        <v>160</v>
      </c>
      <c r="E199">
        <v>3</v>
      </c>
      <c r="F199" t="e">
        <f>#REF!</f>
        <v>#REF!</v>
      </c>
      <c r="H199" s="18" t="e">
        <f t="shared" si="16"/>
        <v>#REF!</v>
      </c>
      <c r="I199" t="e">
        <f t="shared" si="17"/>
        <v>#REF!</v>
      </c>
      <c r="J199" s="26" t="e">
        <f>#REF!</f>
        <v>#REF!</v>
      </c>
      <c r="K199" s="27" t="e">
        <f>#REF!</f>
        <v>#REF!</v>
      </c>
      <c r="L199" s="26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7"/>
    </row>
    <row r="200" spans="4:24" x14ac:dyDescent="0.2">
      <c r="D200" t="s">
        <v>160</v>
      </c>
      <c r="E200">
        <v>3</v>
      </c>
      <c r="F200" t="e">
        <f>#REF!</f>
        <v>#REF!</v>
      </c>
      <c r="H200" s="18" t="e">
        <f t="shared" si="16"/>
        <v>#REF!</v>
      </c>
      <c r="I200" t="e">
        <f t="shared" si="17"/>
        <v>#REF!</v>
      </c>
      <c r="J200" s="26" t="e">
        <f>#REF!</f>
        <v>#REF!</v>
      </c>
      <c r="K200" s="27" t="e">
        <f>#REF!</f>
        <v>#REF!</v>
      </c>
      <c r="L200" s="26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7"/>
    </row>
    <row r="201" spans="4:24" x14ac:dyDescent="0.2">
      <c r="D201" t="s">
        <v>160</v>
      </c>
      <c r="E201">
        <v>3</v>
      </c>
      <c r="F201" t="e">
        <f>#REF!</f>
        <v>#REF!</v>
      </c>
      <c r="H201" s="18" t="e">
        <f t="shared" si="16"/>
        <v>#REF!</v>
      </c>
      <c r="I201" t="e">
        <f t="shared" si="17"/>
        <v>#REF!</v>
      </c>
      <c r="J201" s="26" t="e">
        <f>#REF!</f>
        <v>#REF!</v>
      </c>
      <c r="K201" s="27" t="e">
        <f>#REF!</f>
        <v>#REF!</v>
      </c>
      <c r="L201" s="26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7"/>
    </row>
    <row r="202" spans="4:24" x14ac:dyDescent="0.2">
      <c r="D202" t="s">
        <v>160</v>
      </c>
      <c r="E202">
        <v>3</v>
      </c>
      <c r="F202" t="e">
        <f>#REF!</f>
        <v>#REF!</v>
      </c>
      <c r="H202" s="18" t="e">
        <f t="shared" si="16"/>
        <v>#REF!</v>
      </c>
      <c r="I202" t="e">
        <f t="shared" si="17"/>
        <v>#REF!</v>
      </c>
      <c r="J202" s="26" t="e">
        <f>#REF!</f>
        <v>#REF!</v>
      </c>
      <c r="K202" s="27" t="e">
        <f>#REF!</f>
        <v>#REF!</v>
      </c>
      <c r="L202" s="26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7"/>
    </row>
    <row r="203" spans="4:24" x14ac:dyDescent="0.2">
      <c r="D203" t="s">
        <v>160</v>
      </c>
      <c r="E203">
        <v>3</v>
      </c>
      <c r="F203" t="e">
        <f>#REF!</f>
        <v>#REF!</v>
      </c>
      <c r="H203" s="18" t="e">
        <f t="shared" si="16"/>
        <v>#REF!</v>
      </c>
      <c r="I203" t="e">
        <f t="shared" si="17"/>
        <v>#REF!</v>
      </c>
      <c r="J203" s="26" t="e">
        <f>#REF!</f>
        <v>#REF!</v>
      </c>
      <c r="K203" s="27" t="e">
        <f>#REF!</f>
        <v>#REF!</v>
      </c>
      <c r="L203" s="26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7"/>
    </row>
    <row r="204" spans="4:24" x14ac:dyDescent="0.2">
      <c r="D204" t="s">
        <v>160</v>
      </c>
      <c r="E204">
        <v>3</v>
      </c>
      <c r="F204" t="e">
        <f>#REF!</f>
        <v>#REF!</v>
      </c>
      <c r="H204" s="18" t="e">
        <f t="shared" si="16"/>
        <v>#REF!</v>
      </c>
      <c r="I204" t="e">
        <f t="shared" si="17"/>
        <v>#REF!</v>
      </c>
      <c r="J204" s="26" t="e">
        <f>#REF!</f>
        <v>#REF!</v>
      </c>
      <c r="K204" s="27" t="e">
        <f>#REF!</f>
        <v>#REF!</v>
      </c>
      <c r="L204" s="26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7"/>
    </row>
    <row r="205" spans="4:24" x14ac:dyDescent="0.2">
      <c r="D205" t="s">
        <v>160</v>
      </c>
      <c r="E205">
        <v>3</v>
      </c>
      <c r="F205" t="e">
        <f>#REF!</f>
        <v>#REF!</v>
      </c>
      <c r="H205" s="18" t="e">
        <f t="shared" si="16"/>
        <v>#REF!</v>
      </c>
      <c r="I205" t="e">
        <f t="shared" si="17"/>
        <v>#REF!</v>
      </c>
      <c r="J205" s="26" t="e">
        <f>#REF!</f>
        <v>#REF!</v>
      </c>
      <c r="K205" s="27" t="e">
        <f>#REF!</f>
        <v>#REF!</v>
      </c>
      <c r="L205" s="26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7"/>
    </row>
    <row r="206" spans="4:24" x14ac:dyDescent="0.2">
      <c r="D206" t="s">
        <v>160</v>
      </c>
      <c r="E206">
        <v>3</v>
      </c>
      <c r="F206" t="e">
        <f>#REF!</f>
        <v>#REF!</v>
      </c>
      <c r="H206" s="18" t="e">
        <f t="shared" si="16"/>
        <v>#REF!</v>
      </c>
      <c r="I206" t="e">
        <f t="shared" si="17"/>
        <v>#REF!</v>
      </c>
      <c r="J206" s="26" t="e">
        <f>#REF!</f>
        <v>#REF!</v>
      </c>
      <c r="K206" s="27" t="e">
        <f>#REF!</f>
        <v>#REF!</v>
      </c>
      <c r="L206" s="26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7"/>
    </row>
    <row r="207" spans="4:24" x14ac:dyDescent="0.2">
      <c r="D207" t="s">
        <v>160</v>
      </c>
      <c r="E207">
        <v>3</v>
      </c>
      <c r="F207" t="e">
        <f>#REF!</f>
        <v>#REF!</v>
      </c>
      <c r="H207" s="18" t="e">
        <f t="shared" si="16"/>
        <v>#REF!</v>
      </c>
      <c r="I207" t="e">
        <f t="shared" si="17"/>
        <v>#REF!</v>
      </c>
      <c r="J207" s="26" t="e">
        <f>#REF!</f>
        <v>#REF!</v>
      </c>
      <c r="K207" s="27" t="e">
        <f>#REF!</f>
        <v>#REF!</v>
      </c>
      <c r="L207" s="26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7"/>
    </row>
    <row r="208" spans="4:24" x14ac:dyDescent="0.2">
      <c r="D208" t="s">
        <v>160</v>
      </c>
      <c r="E208">
        <v>3</v>
      </c>
      <c r="F208" t="e">
        <f>#REF!</f>
        <v>#REF!</v>
      </c>
      <c r="H208" s="18" t="e">
        <f t="shared" si="16"/>
        <v>#REF!</v>
      </c>
      <c r="I208" t="e">
        <f t="shared" si="17"/>
        <v>#REF!</v>
      </c>
      <c r="J208" s="26" t="e">
        <f>#REF!</f>
        <v>#REF!</v>
      </c>
      <c r="K208" s="27" t="e">
        <f>#REF!</f>
        <v>#REF!</v>
      </c>
      <c r="L208" s="26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7"/>
    </row>
    <row r="209" spans="4:24" x14ac:dyDescent="0.2">
      <c r="D209" t="s">
        <v>160</v>
      </c>
      <c r="E209">
        <v>3</v>
      </c>
      <c r="F209" t="e">
        <f>#REF!</f>
        <v>#REF!</v>
      </c>
      <c r="H209" s="18" t="e">
        <f t="shared" si="16"/>
        <v>#REF!</v>
      </c>
      <c r="I209" t="e">
        <f t="shared" si="17"/>
        <v>#REF!</v>
      </c>
      <c r="J209" s="26" t="e">
        <f>#REF!</f>
        <v>#REF!</v>
      </c>
      <c r="K209" s="27" t="e">
        <f>#REF!</f>
        <v>#REF!</v>
      </c>
      <c r="L209" s="26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7"/>
    </row>
    <row r="210" spans="4:24" x14ac:dyDescent="0.2">
      <c r="D210" t="s">
        <v>160</v>
      </c>
      <c r="E210">
        <v>3</v>
      </c>
      <c r="F210" t="e">
        <f>#REF!</f>
        <v>#REF!</v>
      </c>
      <c r="H210" s="18" t="e">
        <f t="shared" si="16"/>
        <v>#REF!</v>
      </c>
      <c r="I210" t="e">
        <f t="shared" si="17"/>
        <v>#REF!</v>
      </c>
      <c r="J210" s="26" t="e">
        <f>#REF!</f>
        <v>#REF!</v>
      </c>
      <c r="K210" s="27" t="e">
        <f>#REF!</f>
        <v>#REF!</v>
      </c>
      <c r="L210" s="26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7"/>
    </row>
    <row r="211" spans="4:24" x14ac:dyDescent="0.2">
      <c r="D211" t="s">
        <v>160</v>
      </c>
      <c r="E211">
        <v>3</v>
      </c>
      <c r="F211" t="e">
        <f>#REF!</f>
        <v>#REF!</v>
      </c>
      <c r="H211" s="18" t="e">
        <f t="shared" si="16"/>
        <v>#REF!</v>
      </c>
      <c r="I211" t="e">
        <f t="shared" si="17"/>
        <v>#REF!</v>
      </c>
      <c r="J211" s="26" t="e">
        <f>#REF!</f>
        <v>#REF!</v>
      </c>
      <c r="K211" s="27" t="e">
        <f>#REF!</f>
        <v>#REF!</v>
      </c>
      <c r="L211" s="26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7"/>
    </row>
    <row r="212" spans="4:24" x14ac:dyDescent="0.2">
      <c r="D212" t="s">
        <v>160</v>
      </c>
      <c r="E212">
        <v>3</v>
      </c>
      <c r="F212" t="e">
        <f>#REF!</f>
        <v>#REF!</v>
      </c>
      <c r="H212" s="18" t="e">
        <f t="shared" si="16"/>
        <v>#REF!</v>
      </c>
      <c r="I212" t="e">
        <f t="shared" si="17"/>
        <v>#REF!</v>
      </c>
      <c r="J212" s="26" t="e">
        <f>#REF!</f>
        <v>#REF!</v>
      </c>
      <c r="K212" s="27" t="e">
        <f>#REF!</f>
        <v>#REF!</v>
      </c>
      <c r="L212" s="26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7"/>
    </row>
    <row r="213" spans="4:24" x14ac:dyDescent="0.2">
      <c r="D213" t="s">
        <v>160</v>
      </c>
      <c r="E213">
        <v>3</v>
      </c>
      <c r="F213" t="e">
        <f>#REF!</f>
        <v>#REF!</v>
      </c>
      <c r="H213" s="18" t="e">
        <f t="shared" si="16"/>
        <v>#REF!</v>
      </c>
      <c r="I213" t="e">
        <f t="shared" si="17"/>
        <v>#REF!</v>
      </c>
      <c r="J213" s="26" t="e">
        <f>#REF!</f>
        <v>#REF!</v>
      </c>
      <c r="K213" s="27" t="e">
        <f>#REF!</f>
        <v>#REF!</v>
      </c>
      <c r="L213" s="26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7"/>
    </row>
    <row r="214" spans="4:24" x14ac:dyDescent="0.2">
      <c r="D214" t="s">
        <v>160</v>
      </c>
      <c r="E214">
        <v>3</v>
      </c>
      <c r="F214" t="e">
        <f>#REF!</f>
        <v>#REF!</v>
      </c>
      <c r="H214" s="18" t="e">
        <f t="shared" si="16"/>
        <v>#REF!</v>
      </c>
      <c r="I214" t="e">
        <f t="shared" si="17"/>
        <v>#REF!</v>
      </c>
      <c r="J214" s="26" t="e">
        <f>#REF!</f>
        <v>#REF!</v>
      </c>
      <c r="K214" s="27" t="e">
        <f>#REF!</f>
        <v>#REF!</v>
      </c>
      <c r="L214" s="26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7"/>
    </row>
    <row r="215" spans="4:24" x14ac:dyDescent="0.2">
      <c r="D215" t="s">
        <v>160</v>
      </c>
      <c r="E215">
        <v>3</v>
      </c>
      <c r="F215" t="e">
        <f>#REF!</f>
        <v>#REF!</v>
      </c>
      <c r="H215" s="18" t="e">
        <f t="shared" si="16"/>
        <v>#REF!</v>
      </c>
      <c r="I215" t="e">
        <f t="shared" si="17"/>
        <v>#REF!</v>
      </c>
      <c r="J215" s="26" t="e">
        <f>#REF!</f>
        <v>#REF!</v>
      </c>
      <c r="K215" s="27" t="e">
        <f>#REF!</f>
        <v>#REF!</v>
      </c>
      <c r="L215" s="26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7"/>
    </row>
    <row r="216" spans="4:24" x14ac:dyDescent="0.2">
      <c r="D216" t="s">
        <v>160</v>
      </c>
      <c r="E216">
        <v>3</v>
      </c>
      <c r="F216" t="e">
        <f>#REF!</f>
        <v>#REF!</v>
      </c>
      <c r="H216" s="18" t="e">
        <f t="shared" si="16"/>
        <v>#REF!</v>
      </c>
      <c r="I216" t="e">
        <f t="shared" si="17"/>
        <v>#REF!</v>
      </c>
      <c r="J216" s="26" t="e">
        <f>#REF!</f>
        <v>#REF!</v>
      </c>
      <c r="K216" s="27" t="e">
        <f>#REF!</f>
        <v>#REF!</v>
      </c>
      <c r="L216" s="26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7"/>
    </row>
    <row r="217" spans="4:24" x14ac:dyDescent="0.2">
      <c r="D217" t="s">
        <v>160</v>
      </c>
      <c r="E217">
        <v>3</v>
      </c>
      <c r="F217" t="e">
        <f>#REF!</f>
        <v>#REF!</v>
      </c>
      <c r="H217" s="18" t="e">
        <f t="shared" si="16"/>
        <v>#REF!</v>
      </c>
      <c r="I217" t="e">
        <f t="shared" si="17"/>
        <v>#REF!</v>
      </c>
      <c r="J217" s="26" t="e">
        <f>#REF!</f>
        <v>#REF!</v>
      </c>
      <c r="K217" s="27" t="e">
        <f>#REF!</f>
        <v>#REF!</v>
      </c>
      <c r="L217" s="26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7"/>
    </row>
    <row r="218" spans="4:24" x14ac:dyDescent="0.2">
      <c r="D218" t="s">
        <v>160</v>
      </c>
      <c r="E218">
        <v>3</v>
      </c>
      <c r="F218" t="e">
        <f>#REF!</f>
        <v>#REF!</v>
      </c>
      <c r="H218" s="18" t="e">
        <f t="shared" si="16"/>
        <v>#REF!</v>
      </c>
      <c r="I218" t="e">
        <f t="shared" si="17"/>
        <v>#REF!</v>
      </c>
      <c r="J218" s="26" t="e">
        <f>#REF!</f>
        <v>#REF!</v>
      </c>
      <c r="K218" s="27" t="e">
        <f>#REF!</f>
        <v>#REF!</v>
      </c>
      <c r="L218" s="26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7"/>
    </row>
    <row r="219" spans="4:24" x14ac:dyDescent="0.2">
      <c r="D219" t="s">
        <v>160</v>
      </c>
      <c r="E219">
        <v>3</v>
      </c>
      <c r="F219" t="e">
        <f>#REF!</f>
        <v>#REF!</v>
      </c>
      <c r="H219" s="18" t="e">
        <f t="shared" si="16"/>
        <v>#REF!</v>
      </c>
      <c r="I219" t="e">
        <f t="shared" si="17"/>
        <v>#REF!</v>
      </c>
      <c r="J219" s="26" t="e">
        <f>#REF!</f>
        <v>#REF!</v>
      </c>
      <c r="K219" s="27" t="e">
        <f>#REF!</f>
        <v>#REF!</v>
      </c>
      <c r="L219" s="26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7"/>
    </row>
    <row r="220" spans="4:24" x14ac:dyDescent="0.2">
      <c r="D220" t="s">
        <v>160</v>
      </c>
      <c r="E220">
        <v>3</v>
      </c>
      <c r="F220" t="e">
        <f>#REF!</f>
        <v>#REF!</v>
      </c>
      <c r="H220" s="18" t="e">
        <f t="shared" si="16"/>
        <v>#REF!</v>
      </c>
      <c r="I220" t="e">
        <f t="shared" si="17"/>
        <v>#REF!</v>
      </c>
      <c r="J220" s="26" t="e">
        <f>#REF!</f>
        <v>#REF!</v>
      </c>
      <c r="K220" s="27" t="e">
        <f>#REF!</f>
        <v>#REF!</v>
      </c>
      <c r="L220" s="26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7"/>
    </row>
    <row r="221" spans="4:24" x14ac:dyDescent="0.2">
      <c r="D221" t="s">
        <v>160</v>
      </c>
      <c r="E221">
        <v>3</v>
      </c>
      <c r="F221" t="e">
        <f>#REF!</f>
        <v>#REF!</v>
      </c>
      <c r="H221" s="18" t="e">
        <f t="shared" si="16"/>
        <v>#REF!</v>
      </c>
      <c r="I221" t="e">
        <f t="shared" si="17"/>
        <v>#REF!</v>
      </c>
      <c r="J221" s="26" t="e">
        <f>#REF!</f>
        <v>#REF!</v>
      </c>
      <c r="K221" s="27" t="e">
        <f>#REF!</f>
        <v>#REF!</v>
      </c>
      <c r="L221" s="26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7"/>
    </row>
    <row r="222" spans="4:24" x14ac:dyDescent="0.2">
      <c r="D222" t="s">
        <v>160</v>
      </c>
      <c r="E222">
        <v>3</v>
      </c>
      <c r="F222" t="e">
        <f>#REF!</f>
        <v>#REF!</v>
      </c>
      <c r="H222" s="18" t="e">
        <f t="shared" si="16"/>
        <v>#REF!</v>
      </c>
      <c r="I222" t="e">
        <f t="shared" si="17"/>
        <v>#REF!</v>
      </c>
      <c r="J222" s="26" t="e">
        <f>#REF!</f>
        <v>#REF!</v>
      </c>
      <c r="K222" s="27" t="e">
        <f>#REF!</f>
        <v>#REF!</v>
      </c>
      <c r="L222" s="26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7"/>
    </row>
    <row r="223" spans="4:24" x14ac:dyDescent="0.2">
      <c r="D223" t="s">
        <v>160</v>
      </c>
      <c r="E223">
        <v>3</v>
      </c>
      <c r="F223" t="e">
        <f>#REF!</f>
        <v>#REF!</v>
      </c>
      <c r="H223" s="18" t="e">
        <f t="shared" si="16"/>
        <v>#REF!</v>
      </c>
      <c r="I223" t="e">
        <f t="shared" si="17"/>
        <v>#REF!</v>
      </c>
      <c r="J223" s="26" t="e">
        <f>#REF!</f>
        <v>#REF!</v>
      </c>
      <c r="K223" s="27" t="e">
        <f>#REF!</f>
        <v>#REF!</v>
      </c>
      <c r="L223" s="26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7"/>
    </row>
    <row r="224" spans="4:24" x14ac:dyDescent="0.2">
      <c r="D224" t="s">
        <v>160</v>
      </c>
      <c r="E224">
        <v>3</v>
      </c>
      <c r="F224" t="e">
        <f>#REF!</f>
        <v>#REF!</v>
      </c>
      <c r="H224" s="18" t="e">
        <f t="shared" si="16"/>
        <v>#REF!</v>
      </c>
      <c r="I224" t="e">
        <f t="shared" si="17"/>
        <v>#REF!</v>
      </c>
      <c r="J224" s="26" t="e">
        <f>#REF!</f>
        <v>#REF!</v>
      </c>
      <c r="K224" s="27" t="e">
        <f>#REF!</f>
        <v>#REF!</v>
      </c>
      <c r="L224" s="26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7"/>
    </row>
    <row r="225" spans="4:24" x14ac:dyDescent="0.2">
      <c r="D225" t="s">
        <v>160</v>
      </c>
      <c r="E225">
        <v>3</v>
      </c>
      <c r="F225" t="e">
        <f>#REF!</f>
        <v>#REF!</v>
      </c>
      <c r="H225" s="18" t="e">
        <f t="shared" si="16"/>
        <v>#REF!</v>
      </c>
      <c r="I225" t="e">
        <f t="shared" si="17"/>
        <v>#REF!</v>
      </c>
      <c r="J225" s="26" t="e">
        <f>#REF!</f>
        <v>#REF!</v>
      </c>
      <c r="K225" s="27" t="e">
        <f>#REF!</f>
        <v>#REF!</v>
      </c>
      <c r="L225" s="26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7"/>
    </row>
    <row r="226" spans="4:24" x14ac:dyDescent="0.2">
      <c r="D226" t="s">
        <v>160</v>
      </c>
      <c r="E226">
        <v>3</v>
      </c>
      <c r="F226" t="e">
        <f>#REF!</f>
        <v>#REF!</v>
      </c>
      <c r="H226" s="18" t="e">
        <f t="shared" si="16"/>
        <v>#REF!</v>
      </c>
      <c r="I226" t="e">
        <f t="shared" si="17"/>
        <v>#REF!</v>
      </c>
      <c r="J226" s="26" t="e">
        <f>#REF!</f>
        <v>#REF!</v>
      </c>
      <c r="K226" s="27" t="e">
        <f>#REF!</f>
        <v>#REF!</v>
      </c>
      <c r="L226" s="26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7"/>
    </row>
    <row r="227" spans="4:24" x14ac:dyDescent="0.2">
      <c r="D227" t="s">
        <v>160</v>
      </c>
      <c r="E227">
        <v>3</v>
      </c>
      <c r="F227" t="e">
        <f>#REF!</f>
        <v>#REF!</v>
      </c>
      <c r="H227" s="18" t="e">
        <f t="shared" si="16"/>
        <v>#REF!</v>
      </c>
      <c r="I227" t="e">
        <f t="shared" si="17"/>
        <v>#REF!</v>
      </c>
      <c r="J227" s="26" t="e">
        <f>#REF!</f>
        <v>#REF!</v>
      </c>
      <c r="K227" s="27" t="e">
        <f>#REF!</f>
        <v>#REF!</v>
      </c>
      <c r="L227" s="26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7"/>
    </row>
    <row r="228" spans="4:24" x14ac:dyDescent="0.2">
      <c r="D228" t="s">
        <v>160</v>
      </c>
      <c r="E228">
        <v>3</v>
      </c>
      <c r="F228" t="e">
        <f>#REF!</f>
        <v>#REF!</v>
      </c>
      <c r="H228" s="18" t="e">
        <f t="shared" si="16"/>
        <v>#REF!</v>
      </c>
      <c r="I228" t="e">
        <f t="shared" si="17"/>
        <v>#REF!</v>
      </c>
      <c r="J228" s="26" t="e">
        <f>#REF!</f>
        <v>#REF!</v>
      </c>
      <c r="K228" s="27" t="e">
        <f>#REF!</f>
        <v>#REF!</v>
      </c>
      <c r="L228" s="26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7"/>
    </row>
    <row r="229" spans="4:24" x14ac:dyDescent="0.2">
      <c r="D229" t="s">
        <v>160</v>
      </c>
      <c r="E229">
        <v>3</v>
      </c>
      <c r="F229" t="e">
        <f>#REF!</f>
        <v>#REF!</v>
      </c>
      <c r="H229" s="18" t="e">
        <f t="shared" si="16"/>
        <v>#REF!</v>
      </c>
      <c r="I229" t="e">
        <f t="shared" si="17"/>
        <v>#REF!</v>
      </c>
      <c r="J229" s="26" t="e">
        <f>#REF!</f>
        <v>#REF!</v>
      </c>
      <c r="K229" s="27" t="e">
        <f>#REF!</f>
        <v>#REF!</v>
      </c>
      <c r="L229" s="26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7"/>
    </row>
    <row r="230" spans="4:24" x14ac:dyDescent="0.2">
      <c r="D230" t="s">
        <v>160</v>
      </c>
      <c r="E230">
        <v>3</v>
      </c>
      <c r="F230" t="e">
        <f>#REF!</f>
        <v>#REF!</v>
      </c>
      <c r="H230" s="18" t="e">
        <f t="shared" si="16"/>
        <v>#REF!</v>
      </c>
      <c r="I230" t="e">
        <f t="shared" si="17"/>
        <v>#REF!</v>
      </c>
      <c r="J230" s="26" t="e">
        <f>#REF!</f>
        <v>#REF!</v>
      </c>
      <c r="K230" s="27" t="e">
        <f>#REF!</f>
        <v>#REF!</v>
      </c>
      <c r="L230" s="26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7"/>
    </row>
    <row r="231" spans="4:24" x14ac:dyDescent="0.2">
      <c r="D231" t="s">
        <v>160</v>
      </c>
      <c r="E231">
        <v>3</v>
      </c>
      <c r="F231" t="e">
        <f>#REF!</f>
        <v>#REF!</v>
      </c>
      <c r="H231" s="18" t="e">
        <f t="shared" si="16"/>
        <v>#REF!</v>
      </c>
      <c r="I231" t="e">
        <f t="shared" si="17"/>
        <v>#REF!</v>
      </c>
      <c r="J231" s="26" t="e">
        <f>#REF!</f>
        <v>#REF!</v>
      </c>
      <c r="K231" s="27" t="e">
        <f>#REF!</f>
        <v>#REF!</v>
      </c>
      <c r="L231" s="26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7"/>
    </row>
    <row r="232" spans="4:24" x14ac:dyDescent="0.2">
      <c r="D232" t="s">
        <v>160</v>
      </c>
      <c r="E232">
        <v>3</v>
      </c>
      <c r="F232" t="e">
        <f>#REF!</f>
        <v>#REF!</v>
      </c>
      <c r="H232" s="18" t="e">
        <f t="shared" si="16"/>
        <v>#REF!</v>
      </c>
      <c r="I232" t="e">
        <f t="shared" si="17"/>
        <v>#REF!</v>
      </c>
      <c r="J232" s="26" t="e">
        <f>#REF!</f>
        <v>#REF!</v>
      </c>
      <c r="K232" s="27" t="e">
        <f>#REF!</f>
        <v>#REF!</v>
      </c>
      <c r="L232" s="26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7"/>
    </row>
    <row r="233" spans="4:24" x14ac:dyDescent="0.2">
      <c r="D233" t="s">
        <v>160</v>
      </c>
      <c r="E233">
        <v>3</v>
      </c>
      <c r="F233" t="e">
        <f>#REF!</f>
        <v>#REF!</v>
      </c>
      <c r="H233" s="18" t="e">
        <f t="shared" si="16"/>
        <v>#REF!</v>
      </c>
      <c r="I233" t="e">
        <f t="shared" si="17"/>
        <v>#REF!</v>
      </c>
      <c r="J233" s="26" t="e">
        <f>#REF!</f>
        <v>#REF!</v>
      </c>
      <c r="K233" s="27" t="e">
        <f>#REF!</f>
        <v>#REF!</v>
      </c>
      <c r="L233" s="26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7"/>
    </row>
    <row r="234" spans="4:24" x14ac:dyDescent="0.2">
      <c r="D234" t="s">
        <v>160</v>
      </c>
      <c r="E234">
        <v>3</v>
      </c>
      <c r="F234" t="e">
        <f>#REF!</f>
        <v>#REF!</v>
      </c>
      <c r="H234" s="18" t="e">
        <f t="shared" si="16"/>
        <v>#REF!</v>
      </c>
      <c r="I234" t="e">
        <f t="shared" si="17"/>
        <v>#REF!</v>
      </c>
      <c r="J234" s="26" t="e">
        <f>#REF!</f>
        <v>#REF!</v>
      </c>
      <c r="K234" s="27" t="e">
        <f>#REF!</f>
        <v>#REF!</v>
      </c>
      <c r="L234" s="26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7"/>
    </row>
    <row r="235" spans="4:24" x14ac:dyDescent="0.2">
      <c r="D235" t="s">
        <v>160</v>
      </c>
      <c r="E235">
        <v>3</v>
      </c>
      <c r="F235" t="e">
        <f>#REF!</f>
        <v>#REF!</v>
      </c>
      <c r="H235" s="18" t="e">
        <f t="shared" si="16"/>
        <v>#REF!</v>
      </c>
      <c r="I235" t="e">
        <f t="shared" si="17"/>
        <v>#REF!</v>
      </c>
      <c r="J235" s="26" t="e">
        <f>#REF!</f>
        <v>#REF!</v>
      </c>
      <c r="K235" s="27" t="e">
        <f>#REF!</f>
        <v>#REF!</v>
      </c>
      <c r="L235" s="26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7"/>
    </row>
    <row r="236" spans="4:24" x14ac:dyDescent="0.2">
      <c r="D236" t="s">
        <v>160</v>
      </c>
      <c r="E236">
        <v>3</v>
      </c>
      <c r="F236" t="e">
        <f>#REF!</f>
        <v>#REF!</v>
      </c>
      <c r="H236" s="18" t="e">
        <f t="shared" si="16"/>
        <v>#REF!</v>
      </c>
      <c r="I236" t="e">
        <f t="shared" si="17"/>
        <v>#REF!</v>
      </c>
      <c r="J236" s="26" t="e">
        <f>#REF!</f>
        <v>#REF!</v>
      </c>
      <c r="K236" s="27" t="e">
        <f>#REF!</f>
        <v>#REF!</v>
      </c>
      <c r="L236" s="26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7"/>
    </row>
    <row r="237" spans="4:24" x14ac:dyDescent="0.2">
      <c r="D237" t="s">
        <v>160</v>
      </c>
      <c r="E237">
        <v>3</v>
      </c>
      <c r="F237" t="e">
        <f>#REF!</f>
        <v>#REF!</v>
      </c>
      <c r="H237" s="18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6" t="e">
        <f>#REF!</f>
        <v>#REF!</v>
      </c>
      <c r="K237" s="27" t="e">
        <f>#REF!</f>
        <v>#REF!</v>
      </c>
      <c r="L237" s="26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7"/>
    </row>
    <row r="238" spans="4:24" x14ac:dyDescent="0.2">
      <c r="D238" t="s">
        <v>160</v>
      </c>
      <c r="E238">
        <v>3</v>
      </c>
      <c r="F238" t="e">
        <f>#REF!</f>
        <v>#REF!</v>
      </c>
      <c r="H238" s="18" t="e">
        <f t="shared" si="18"/>
        <v>#REF!</v>
      </c>
      <c r="I238" t="e">
        <f t="shared" si="19"/>
        <v>#REF!</v>
      </c>
      <c r="J238" s="26" t="e">
        <f>#REF!</f>
        <v>#REF!</v>
      </c>
      <c r="K238" s="27" t="e">
        <f>#REF!</f>
        <v>#REF!</v>
      </c>
      <c r="L238" s="26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7"/>
    </row>
    <row r="239" spans="4:24" x14ac:dyDescent="0.2">
      <c r="D239" t="s">
        <v>160</v>
      </c>
      <c r="E239">
        <v>3</v>
      </c>
      <c r="F239" t="e">
        <f>#REF!</f>
        <v>#REF!</v>
      </c>
      <c r="H239" s="18" t="e">
        <f t="shared" si="18"/>
        <v>#REF!</v>
      </c>
      <c r="I239" t="e">
        <f t="shared" si="19"/>
        <v>#REF!</v>
      </c>
      <c r="J239" s="26" t="e">
        <f>#REF!</f>
        <v>#REF!</v>
      </c>
      <c r="K239" s="27" t="e">
        <f>#REF!</f>
        <v>#REF!</v>
      </c>
      <c r="L239" s="26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7"/>
    </row>
    <row r="240" spans="4:24" x14ac:dyDescent="0.2">
      <c r="D240" t="s">
        <v>160</v>
      </c>
      <c r="E240">
        <v>3</v>
      </c>
      <c r="F240" t="e">
        <f>#REF!</f>
        <v>#REF!</v>
      </c>
      <c r="H240" s="18" t="e">
        <f t="shared" si="18"/>
        <v>#REF!</v>
      </c>
      <c r="I240" t="e">
        <f t="shared" si="19"/>
        <v>#REF!</v>
      </c>
      <c r="J240" s="26" t="e">
        <f>#REF!</f>
        <v>#REF!</v>
      </c>
      <c r="K240" s="27" t="e">
        <f>#REF!</f>
        <v>#REF!</v>
      </c>
      <c r="L240" s="26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7"/>
    </row>
    <row r="241" spans="4:24" x14ac:dyDescent="0.2">
      <c r="D241" t="s">
        <v>160</v>
      </c>
      <c r="E241">
        <v>3</v>
      </c>
      <c r="F241" t="e">
        <f>#REF!</f>
        <v>#REF!</v>
      </c>
      <c r="H241" s="18" t="e">
        <f t="shared" si="18"/>
        <v>#REF!</v>
      </c>
      <c r="I241" t="e">
        <f t="shared" si="19"/>
        <v>#REF!</v>
      </c>
      <c r="J241" s="26" t="e">
        <f>#REF!</f>
        <v>#REF!</v>
      </c>
      <c r="K241" s="27" t="e">
        <f>#REF!</f>
        <v>#REF!</v>
      </c>
      <c r="L241" s="26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7"/>
    </row>
    <row r="242" spans="4:24" x14ac:dyDescent="0.2">
      <c r="D242" t="s">
        <v>160</v>
      </c>
      <c r="E242">
        <v>3</v>
      </c>
      <c r="F242" t="e">
        <f>#REF!</f>
        <v>#REF!</v>
      </c>
      <c r="H242" s="18" t="e">
        <f t="shared" si="18"/>
        <v>#REF!</v>
      </c>
      <c r="I242" t="e">
        <f t="shared" si="19"/>
        <v>#REF!</v>
      </c>
      <c r="J242" s="26" t="e">
        <f>#REF!</f>
        <v>#REF!</v>
      </c>
      <c r="K242" s="27" t="e">
        <f>#REF!</f>
        <v>#REF!</v>
      </c>
      <c r="L242" s="26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7"/>
    </row>
    <row r="243" spans="4:24" x14ac:dyDescent="0.2">
      <c r="D243" t="s">
        <v>160</v>
      </c>
      <c r="E243">
        <v>3</v>
      </c>
      <c r="F243" t="e">
        <f>#REF!</f>
        <v>#REF!</v>
      </c>
      <c r="H243" s="18" t="e">
        <f t="shared" si="18"/>
        <v>#REF!</v>
      </c>
      <c r="I243" t="e">
        <f t="shared" si="19"/>
        <v>#REF!</v>
      </c>
      <c r="J243" s="26" t="e">
        <f>#REF!</f>
        <v>#REF!</v>
      </c>
      <c r="K243" s="27" t="e">
        <f>#REF!</f>
        <v>#REF!</v>
      </c>
      <c r="L243" s="26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7"/>
    </row>
    <row r="244" spans="4:24" x14ac:dyDescent="0.2">
      <c r="D244" t="s">
        <v>160</v>
      </c>
      <c r="E244">
        <v>3</v>
      </c>
      <c r="F244" t="e">
        <f>#REF!</f>
        <v>#REF!</v>
      </c>
      <c r="H244" s="18" t="e">
        <f t="shared" si="18"/>
        <v>#REF!</v>
      </c>
      <c r="I244" t="e">
        <f t="shared" si="19"/>
        <v>#REF!</v>
      </c>
      <c r="J244" s="26" t="e">
        <f>#REF!</f>
        <v>#REF!</v>
      </c>
      <c r="K244" s="27" t="e">
        <f>#REF!</f>
        <v>#REF!</v>
      </c>
      <c r="L244" s="26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7"/>
    </row>
    <row r="245" spans="4:24" x14ac:dyDescent="0.2">
      <c r="D245" t="s">
        <v>160</v>
      </c>
      <c r="E245">
        <v>3</v>
      </c>
      <c r="F245" t="e">
        <f>#REF!</f>
        <v>#REF!</v>
      </c>
      <c r="H245" s="18" t="e">
        <f t="shared" si="18"/>
        <v>#REF!</v>
      </c>
      <c r="I245" t="e">
        <f t="shared" si="19"/>
        <v>#REF!</v>
      </c>
      <c r="J245" s="26" t="e">
        <f>#REF!</f>
        <v>#REF!</v>
      </c>
      <c r="K245" s="27" t="e">
        <f>#REF!</f>
        <v>#REF!</v>
      </c>
      <c r="L245" s="26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7"/>
    </row>
    <row r="246" spans="4:24" x14ac:dyDescent="0.2">
      <c r="D246" t="s">
        <v>160</v>
      </c>
      <c r="E246">
        <v>3</v>
      </c>
      <c r="F246" t="e">
        <f>#REF!</f>
        <v>#REF!</v>
      </c>
      <c r="H246" s="18" t="e">
        <f t="shared" si="18"/>
        <v>#REF!</v>
      </c>
      <c r="I246" t="e">
        <f t="shared" si="19"/>
        <v>#REF!</v>
      </c>
      <c r="J246" s="26" t="e">
        <f>#REF!</f>
        <v>#REF!</v>
      </c>
      <c r="K246" s="27" t="e">
        <f>#REF!</f>
        <v>#REF!</v>
      </c>
      <c r="L246" s="26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7"/>
    </row>
    <row r="247" spans="4:24" x14ac:dyDescent="0.2">
      <c r="D247" t="s">
        <v>160</v>
      </c>
      <c r="E247">
        <v>3</v>
      </c>
      <c r="F247" t="e">
        <f>#REF!</f>
        <v>#REF!</v>
      </c>
      <c r="H247" s="18" t="e">
        <f t="shared" si="18"/>
        <v>#REF!</v>
      </c>
      <c r="I247" t="e">
        <f t="shared" si="19"/>
        <v>#REF!</v>
      </c>
      <c r="J247" s="26" t="e">
        <f>#REF!</f>
        <v>#REF!</v>
      </c>
      <c r="K247" s="27" t="e">
        <f>#REF!</f>
        <v>#REF!</v>
      </c>
      <c r="L247" s="26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7"/>
    </row>
    <row r="248" spans="4:24" x14ac:dyDescent="0.2">
      <c r="D248" t="s">
        <v>160</v>
      </c>
      <c r="E248">
        <v>3</v>
      </c>
      <c r="F248" t="e">
        <f>#REF!</f>
        <v>#REF!</v>
      </c>
      <c r="H248" s="18" t="e">
        <f t="shared" si="18"/>
        <v>#REF!</v>
      </c>
      <c r="I248" t="e">
        <f t="shared" si="19"/>
        <v>#REF!</v>
      </c>
      <c r="J248" s="26" t="e">
        <f>#REF!</f>
        <v>#REF!</v>
      </c>
      <c r="K248" s="27" t="e">
        <f>#REF!</f>
        <v>#REF!</v>
      </c>
      <c r="L248" s="26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7"/>
    </row>
    <row r="249" spans="4:24" x14ac:dyDescent="0.2">
      <c r="D249" t="s">
        <v>160</v>
      </c>
      <c r="E249">
        <v>3</v>
      </c>
      <c r="F249" t="e">
        <f>#REF!</f>
        <v>#REF!</v>
      </c>
      <c r="H249" s="18" t="e">
        <f t="shared" si="18"/>
        <v>#REF!</v>
      </c>
      <c r="I249" t="e">
        <f t="shared" si="19"/>
        <v>#REF!</v>
      </c>
      <c r="J249" s="26" t="e">
        <f>#REF!</f>
        <v>#REF!</v>
      </c>
      <c r="K249" s="27" t="e">
        <f>#REF!</f>
        <v>#REF!</v>
      </c>
      <c r="L249" s="26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7"/>
    </row>
    <row r="250" spans="4:24" x14ac:dyDescent="0.2">
      <c r="D250" t="s">
        <v>160</v>
      </c>
      <c r="E250">
        <v>3</v>
      </c>
      <c r="F250" t="e">
        <f>#REF!</f>
        <v>#REF!</v>
      </c>
      <c r="H250" s="18" t="e">
        <f t="shared" si="18"/>
        <v>#REF!</v>
      </c>
      <c r="I250" t="e">
        <f t="shared" si="19"/>
        <v>#REF!</v>
      </c>
      <c r="J250" s="26" t="e">
        <f>#REF!</f>
        <v>#REF!</v>
      </c>
      <c r="K250" s="27" t="e">
        <f>#REF!</f>
        <v>#REF!</v>
      </c>
      <c r="L250" s="26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7"/>
    </row>
    <row r="251" spans="4:24" x14ac:dyDescent="0.2">
      <c r="D251" t="s">
        <v>160</v>
      </c>
      <c r="E251">
        <v>3</v>
      </c>
      <c r="F251" t="e">
        <f>#REF!</f>
        <v>#REF!</v>
      </c>
      <c r="H251" s="18" t="e">
        <f t="shared" si="18"/>
        <v>#REF!</v>
      </c>
      <c r="I251" t="e">
        <f t="shared" si="19"/>
        <v>#REF!</v>
      </c>
      <c r="J251" s="26" t="e">
        <f>#REF!</f>
        <v>#REF!</v>
      </c>
      <c r="K251" s="27" t="e">
        <f>#REF!</f>
        <v>#REF!</v>
      </c>
      <c r="L251" s="26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7"/>
    </row>
    <row r="252" spans="4:24" x14ac:dyDescent="0.2">
      <c r="D252" t="s">
        <v>160</v>
      </c>
      <c r="E252">
        <v>3</v>
      </c>
      <c r="F252" t="e">
        <f>#REF!</f>
        <v>#REF!</v>
      </c>
      <c r="H252" s="18" t="e">
        <f t="shared" si="18"/>
        <v>#REF!</v>
      </c>
      <c r="I252" t="e">
        <f t="shared" si="19"/>
        <v>#REF!</v>
      </c>
      <c r="J252" s="26" t="e">
        <f>#REF!</f>
        <v>#REF!</v>
      </c>
      <c r="K252" s="27" t="e">
        <f>#REF!</f>
        <v>#REF!</v>
      </c>
      <c r="L252" s="26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7"/>
    </row>
    <row r="253" spans="4:24" x14ac:dyDescent="0.2">
      <c r="D253" t="s">
        <v>160</v>
      </c>
      <c r="E253">
        <v>3</v>
      </c>
      <c r="F253" t="e">
        <f>#REF!</f>
        <v>#REF!</v>
      </c>
      <c r="H253" s="18" t="e">
        <f t="shared" si="18"/>
        <v>#REF!</v>
      </c>
      <c r="I253" t="e">
        <f t="shared" si="19"/>
        <v>#REF!</v>
      </c>
      <c r="J253" s="26" t="e">
        <f>#REF!</f>
        <v>#REF!</v>
      </c>
      <c r="K253" s="27" t="e">
        <f>#REF!</f>
        <v>#REF!</v>
      </c>
      <c r="L253" s="26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7"/>
    </row>
    <row r="254" spans="4:24" x14ac:dyDescent="0.2">
      <c r="D254" t="s">
        <v>160</v>
      </c>
      <c r="E254">
        <v>3</v>
      </c>
      <c r="F254" t="e">
        <f>#REF!</f>
        <v>#REF!</v>
      </c>
      <c r="H254" s="18" t="e">
        <f t="shared" si="18"/>
        <v>#REF!</v>
      </c>
      <c r="I254" t="e">
        <f t="shared" si="19"/>
        <v>#REF!</v>
      </c>
      <c r="J254" s="26" t="e">
        <f>#REF!</f>
        <v>#REF!</v>
      </c>
      <c r="K254" s="27" t="e">
        <f>#REF!</f>
        <v>#REF!</v>
      </c>
      <c r="L254" s="26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7"/>
    </row>
    <row r="255" spans="4:24" x14ac:dyDescent="0.2">
      <c r="D255" t="s">
        <v>160</v>
      </c>
      <c r="E255">
        <v>3</v>
      </c>
      <c r="F255" t="e">
        <f>#REF!</f>
        <v>#REF!</v>
      </c>
      <c r="H255" s="18" t="e">
        <f t="shared" si="18"/>
        <v>#REF!</v>
      </c>
      <c r="I255" t="e">
        <f t="shared" si="19"/>
        <v>#REF!</v>
      </c>
      <c r="J255" s="26" t="e">
        <f>#REF!</f>
        <v>#REF!</v>
      </c>
      <c r="K255" s="27" t="e">
        <f>#REF!</f>
        <v>#REF!</v>
      </c>
      <c r="L255" s="26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7"/>
    </row>
    <row r="256" spans="4:24" x14ac:dyDescent="0.2">
      <c r="D256" t="s">
        <v>160</v>
      </c>
      <c r="E256">
        <v>3</v>
      </c>
      <c r="F256" t="e">
        <f>#REF!</f>
        <v>#REF!</v>
      </c>
      <c r="H256" s="18" t="e">
        <f t="shared" si="18"/>
        <v>#REF!</v>
      </c>
      <c r="I256" t="e">
        <f t="shared" si="19"/>
        <v>#REF!</v>
      </c>
      <c r="J256" s="26" t="e">
        <f>#REF!</f>
        <v>#REF!</v>
      </c>
      <c r="K256" s="27" t="e">
        <f>#REF!</f>
        <v>#REF!</v>
      </c>
      <c r="L256" s="26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7"/>
    </row>
    <row r="257" spans="4:24" x14ac:dyDescent="0.2">
      <c r="D257" t="s">
        <v>160</v>
      </c>
      <c r="E257">
        <v>3</v>
      </c>
      <c r="F257" t="e">
        <f>#REF!</f>
        <v>#REF!</v>
      </c>
      <c r="H257" s="18" t="e">
        <f t="shared" si="18"/>
        <v>#REF!</v>
      </c>
      <c r="I257" t="e">
        <f t="shared" si="19"/>
        <v>#REF!</v>
      </c>
      <c r="J257" s="26" t="e">
        <f>#REF!</f>
        <v>#REF!</v>
      </c>
      <c r="K257" s="27" t="e">
        <f>#REF!</f>
        <v>#REF!</v>
      </c>
      <c r="L257" s="26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7"/>
    </row>
    <row r="258" spans="4:24" x14ac:dyDescent="0.2">
      <c r="D258" t="s">
        <v>160</v>
      </c>
      <c r="E258">
        <v>3</v>
      </c>
      <c r="F258" t="e">
        <f>#REF!</f>
        <v>#REF!</v>
      </c>
      <c r="H258" s="18" t="e">
        <f t="shared" si="18"/>
        <v>#REF!</v>
      </c>
      <c r="I258" t="e">
        <f t="shared" si="19"/>
        <v>#REF!</v>
      </c>
      <c r="J258" s="26" t="e">
        <f>#REF!</f>
        <v>#REF!</v>
      </c>
      <c r="K258" s="27" t="e">
        <f>#REF!</f>
        <v>#REF!</v>
      </c>
      <c r="L258" s="26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7"/>
    </row>
    <row r="259" spans="4:24" x14ac:dyDescent="0.2">
      <c r="D259" t="s">
        <v>160</v>
      </c>
      <c r="E259">
        <v>3</v>
      </c>
      <c r="F259" t="e">
        <f>#REF!</f>
        <v>#REF!</v>
      </c>
      <c r="H259" s="18" t="e">
        <f t="shared" si="18"/>
        <v>#REF!</v>
      </c>
      <c r="I259" t="e">
        <f t="shared" si="19"/>
        <v>#REF!</v>
      </c>
      <c r="J259" s="26" t="e">
        <f>#REF!</f>
        <v>#REF!</v>
      </c>
      <c r="K259" s="27" t="e">
        <f>#REF!</f>
        <v>#REF!</v>
      </c>
      <c r="L259" s="26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7"/>
    </row>
    <row r="260" spans="4:24" x14ac:dyDescent="0.2">
      <c r="D260" t="s">
        <v>160</v>
      </c>
      <c r="E260">
        <v>3</v>
      </c>
      <c r="F260" t="e">
        <f>#REF!</f>
        <v>#REF!</v>
      </c>
      <c r="H260" s="18" t="e">
        <f t="shared" si="18"/>
        <v>#REF!</v>
      </c>
      <c r="I260" t="e">
        <f t="shared" si="19"/>
        <v>#REF!</v>
      </c>
      <c r="J260" s="26" t="e">
        <f>#REF!</f>
        <v>#REF!</v>
      </c>
      <c r="K260" s="27" t="e">
        <f>#REF!</f>
        <v>#REF!</v>
      </c>
      <c r="L260" s="26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7"/>
    </row>
    <row r="261" spans="4:24" x14ac:dyDescent="0.2">
      <c r="D261" t="s">
        <v>160</v>
      </c>
      <c r="E261">
        <v>3</v>
      </c>
      <c r="F261" t="e">
        <f>#REF!</f>
        <v>#REF!</v>
      </c>
      <c r="H261" s="18" t="e">
        <f t="shared" si="18"/>
        <v>#REF!</v>
      </c>
      <c r="I261" t="e">
        <f t="shared" si="19"/>
        <v>#REF!</v>
      </c>
      <c r="J261" s="26" t="e">
        <f>#REF!</f>
        <v>#REF!</v>
      </c>
      <c r="K261" s="27" t="e">
        <f>#REF!</f>
        <v>#REF!</v>
      </c>
      <c r="L261" s="26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7"/>
    </row>
    <row r="262" spans="4:24" x14ac:dyDescent="0.2">
      <c r="D262" t="s">
        <v>160</v>
      </c>
      <c r="E262">
        <v>3</v>
      </c>
      <c r="F262" t="e">
        <f>#REF!</f>
        <v>#REF!</v>
      </c>
      <c r="H262" s="18" t="e">
        <f t="shared" si="18"/>
        <v>#REF!</v>
      </c>
      <c r="I262" t="e">
        <f t="shared" si="19"/>
        <v>#REF!</v>
      </c>
      <c r="J262" s="26" t="e">
        <f>#REF!</f>
        <v>#REF!</v>
      </c>
      <c r="K262" s="27" t="e">
        <f>#REF!</f>
        <v>#REF!</v>
      </c>
      <c r="L262" s="26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7"/>
    </row>
    <row r="263" spans="4:24" x14ac:dyDescent="0.2">
      <c r="D263" t="s">
        <v>160</v>
      </c>
      <c r="E263">
        <v>3</v>
      </c>
      <c r="F263" t="e">
        <f>#REF!</f>
        <v>#REF!</v>
      </c>
      <c r="H263" s="18" t="e">
        <f t="shared" si="18"/>
        <v>#REF!</v>
      </c>
      <c r="I263" t="e">
        <f t="shared" si="19"/>
        <v>#REF!</v>
      </c>
      <c r="J263" s="26" t="e">
        <f>#REF!</f>
        <v>#REF!</v>
      </c>
      <c r="K263" s="27" t="e">
        <f>#REF!</f>
        <v>#REF!</v>
      </c>
      <c r="L263" s="26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7"/>
    </row>
    <row r="264" spans="4:24" x14ac:dyDescent="0.2">
      <c r="D264" t="s">
        <v>160</v>
      </c>
      <c r="E264">
        <v>3</v>
      </c>
      <c r="F264" t="e">
        <f>#REF!</f>
        <v>#REF!</v>
      </c>
      <c r="H264" s="18" t="e">
        <f t="shared" si="18"/>
        <v>#REF!</v>
      </c>
      <c r="I264" t="e">
        <f t="shared" si="19"/>
        <v>#REF!</v>
      </c>
      <c r="J264" s="26" t="e">
        <f>#REF!</f>
        <v>#REF!</v>
      </c>
      <c r="K264" s="27" t="e">
        <f>#REF!</f>
        <v>#REF!</v>
      </c>
      <c r="L264" s="26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7"/>
    </row>
    <row r="265" spans="4:24" x14ac:dyDescent="0.2">
      <c r="D265" t="s">
        <v>160</v>
      </c>
      <c r="E265">
        <v>3</v>
      </c>
      <c r="F265" t="e">
        <f>#REF!</f>
        <v>#REF!</v>
      </c>
      <c r="H265" s="18" t="e">
        <f t="shared" si="18"/>
        <v>#REF!</v>
      </c>
      <c r="I265" t="e">
        <f t="shared" si="19"/>
        <v>#REF!</v>
      </c>
      <c r="J265" s="26" t="e">
        <f>#REF!</f>
        <v>#REF!</v>
      </c>
      <c r="K265" s="27" t="e">
        <f>#REF!</f>
        <v>#REF!</v>
      </c>
      <c r="L265" s="26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7"/>
    </row>
    <row r="266" spans="4:24" x14ac:dyDescent="0.2">
      <c r="D266" t="s">
        <v>160</v>
      </c>
      <c r="E266">
        <v>3</v>
      </c>
      <c r="F266" t="e">
        <f>#REF!</f>
        <v>#REF!</v>
      </c>
      <c r="H266" s="18" t="e">
        <f t="shared" si="18"/>
        <v>#REF!</v>
      </c>
      <c r="I266" t="e">
        <f t="shared" si="19"/>
        <v>#REF!</v>
      </c>
      <c r="J266" s="26" t="e">
        <f>#REF!</f>
        <v>#REF!</v>
      </c>
      <c r="K266" s="27" t="e">
        <f>#REF!</f>
        <v>#REF!</v>
      </c>
      <c r="L266" s="26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7"/>
    </row>
    <row r="267" spans="4:24" x14ac:dyDescent="0.2">
      <c r="D267" t="s">
        <v>160</v>
      </c>
      <c r="E267">
        <v>3</v>
      </c>
      <c r="F267" t="e">
        <f>#REF!</f>
        <v>#REF!</v>
      </c>
      <c r="H267" s="18" t="e">
        <f t="shared" si="18"/>
        <v>#REF!</v>
      </c>
      <c r="I267" t="e">
        <f t="shared" si="19"/>
        <v>#REF!</v>
      </c>
      <c r="J267" s="26" t="e">
        <f>#REF!</f>
        <v>#REF!</v>
      </c>
      <c r="K267" s="27" t="e">
        <f>#REF!</f>
        <v>#REF!</v>
      </c>
      <c r="L267" s="26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7"/>
    </row>
    <row r="268" spans="4:24" x14ac:dyDescent="0.2">
      <c r="D268" t="s">
        <v>160</v>
      </c>
      <c r="E268">
        <v>3</v>
      </c>
      <c r="F268" t="e">
        <f>#REF!</f>
        <v>#REF!</v>
      </c>
      <c r="H268" s="18" t="e">
        <f t="shared" si="18"/>
        <v>#REF!</v>
      </c>
      <c r="I268" t="e">
        <f t="shared" si="19"/>
        <v>#REF!</v>
      </c>
      <c r="J268" s="26" t="e">
        <f>#REF!</f>
        <v>#REF!</v>
      </c>
      <c r="K268" s="27" t="e">
        <f>#REF!</f>
        <v>#REF!</v>
      </c>
      <c r="L268" s="26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7"/>
    </row>
    <row r="269" spans="4:24" x14ac:dyDescent="0.2">
      <c r="D269" t="s">
        <v>160</v>
      </c>
      <c r="E269">
        <v>3</v>
      </c>
      <c r="F269" t="e">
        <f>#REF!</f>
        <v>#REF!</v>
      </c>
      <c r="H269" s="18" t="e">
        <f t="shared" si="18"/>
        <v>#REF!</v>
      </c>
      <c r="I269" t="e">
        <f t="shared" si="19"/>
        <v>#REF!</v>
      </c>
      <c r="J269" s="26" t="e">
        <f>#REF!</f>
        <v>#REF!</v>
      </c>
      <c r="K269" s="27" t="e">
        <f>#REF!</f>
        <v>#REF!</v>
      </c>
      <c r="L269" s="26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7"/>
    </row>
    <row r="270" spans="4:24" x14ac:dyDescent="0.2">
      <c r="D270" t="s">
        <v>160</v>
      </c>
      <c r="E270">
        <v>3</v>
      </c>
      <c r="F270" t="e">
        <f>#REF!</f>
        <v>#REF!</v>
      </c>
      <c r="H270" s="18" t="e">
        <f t="shared" si="18"/>
        <v>#REF!</v>
      </c>
      <c r="I270" t="e">
        <f t="shared" si="19"/>
        <v>#REF!</v>
      </c>
      <c r="J270" s="26" t="e">
        <f>#REF!</f>
        <v>#REF!</v>
      </c>
      <c r="K270" s="27" t="e">
        <f>#REF!</f>
        <v>#REF!</v>
      </c>
      <c r="L270" s="26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7"/>
    </row>
    <row r="271" spans="4:24" x14ac:dyDescent="0.2">
      <c r="D271" t="s">
        <v>160</v>
      </c>
      <c r="E271">
        <v>3</v>
      </c>
      <c r="F271" t="e">
        <f>#REF!</f>
        <v>#REF!</v>
      </c>
      <c r="H271" s="18" t="e">
        <f t="shared" si="18"/>
        <v>#REF!</v>
      </c>
      <c r="I271" t="e">
        <f t="shared" si="19"/>
        <v>#REF!</v>
      </c>
      <c r="J271" s="26" t="e">
        <f>#REF!</f>
        <v>#REF!</v>
      </c>
      <c r="K271" s="27" t="e">
        <f>#REF!</f>
        <v>#REF!</v>
      </c>
      <c r="L271" s="26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7"/>
    </row>
    <row r="272" spans="4:24" x14ac:dyDescent="0.2">
      <c r="D272" t="s">
        <v>160</v>
      </c>
      <c r="E272">
        <v>3</v>
      </c>
      <c r="F272" t="e">
        <f>#REF!</f>
        <v>#REF!</v>
      </c>
      <c r="H272" s="18" t="e">
        <f t="shared" si="18"/>
        <v>#REF!</v>
      </c>
      <c r="I272" t="e">
        <f t="shared" si="19"/>
        <v>#REF!</v>
      </c>
      <c r="J272" s="26" t="e">
        <f>#REF!</f>
        <v>#REF!</v>
      </c>
      <c r="K272" s="27" t="e">
        <f>#REF!</f>
        <v>#REF!</v>
      </c>
      <c r="L272" s="26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7"/>
    </row>
    <row r="273" spans="4:24" x14ac:dyDescent="0.2">
      <c r="D273" t="s">
        <v>160</v>
      </c>
      <c r="E273">
        <v>3</v>
      </c>
      <c r="F273" t="e">
        <f>#REF!</f>
        <v>#REF!</v>
      </c>
      <c r="H273" s="18" t="e">
        <f t="shared" si="18"/>
        <v>#REF!</v>
      </c>
      <c r="I273" t="e">
        <f t="shared" si="19"/>
        <v>#REF!</v>
      </c>
      <c r="J273" s="26" t="e">
        <f>#REF!</f>
        <v>#REF!</v>
      </c>
      <c r="K273" s="27" t="e">
        <f>#REF!</f>
        <v>#REF!</v>
      </c>
      <c r="L273" s="26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7"/>
    </row>
    <row r="274" spans="4:24" x14ac:dyDescent="0.2">
      <c r="D274" t="s">
        <v>160</v>
      </c>
      <c r="E274">
        <v>3</v>
      </c>
      <c r="F274" t="e">
        <f>#REF!</f>
        <v>#REF!</v>
      </c>
      <c r="H274" s="18" t="e">
        <f t="shared" si="18"/>
        <v>#REF!</v>
      </c>
      <c r="I274" t="e">
        <f t="shared" si="19"/>
        <v>#REF!</v>
      </c>
      <c r="J274" s="26" t="e">
        <f>#REF!</f>
        <v>#REF!</v>
      </c>
      <c r="K274" s="27" t="e">
        <f>#REF!</f>
        <v>#REF!</v>
      </c>
      <c r="L274" s="26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7"/>
    </row>
    <row r="275" spans="4:24" x14ac:dyDescent="0.2">
      <c r="D275" t="s">
        <v>160</v>
      </c>
      <c r="E275">
        <v>3</v>
      </c>
      <c r="F275" t="e">
        <f>#REF!</f>
        <v>#REF!</v>
      </c>
      <c r="H275" s="18" t="e">
        <f t="shared" si="18"/>
        <v>#REF!</v>
      </c>
      <c r="I275" t="e">
        <f t="shared" si="19"/>
        <v>#REF!</v>
      </c>
      <c r="J275" s="26" t="e">
        <f>#REF!</f>
        <v>#REF!</v>
      </c>
      <c r="K275" s="27" t="e">
        <f>#REF!</f>
        <v>#REF!</v>
      </c>
      <c r="L275" s="26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7"/>
    </row>
    <row r="276" spans="4:24" x14ac:dyDescent="0.2">
      <c r="D276" t="s">
        <v>160</v>
      </c>
      <c r="E276">
        <v>3</v>
      </c>
      <c r="F276" t="e">
        <f>#REF!</f>
        <v>#REF!</v>
      </c>
      <c r="H276" s="18" t="e">
        <f t="shared" si="18"/>
        <v>#REF!</v>
      </c>
      <c r="I276" t="e">
        <f t="shared" si="19"/>
        <v>#REF!</v>
      </c>
      <c r="J276" s="26" t="e">
        <f>#REF!</f>
        <v>#REF!</v>
      </c>
      <c r="K276" s="27" t="e">
        <f>#REF!</f>
        <v>#REF!</v>
      </c>
      <c r="L276" s="26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7"/>
    </row>
    <row r="277" spans="4:24" x14ac:dyDescent="0.2">
      <c r="D277" t="s">
        <v>160</v>
      </c>
      <c r="E277">
        <v>3</v>
      </c>
      <c r="F277" t="e">
        <f>#REF!</f>
        <v>#REF!</v>
      </c>
      <c r="H277" s="18" t="e">
        <f t="shared" si="18"/>
        <v>#REF!</v>
      </c>
      <c r="I277" t="e">
        <f t="shared" si="19"/>
        <v>#REF!</v>
      </c>
      <c r="J277" s="26" t="e">
        <f>#REF!</f>
        <v>#REF!</v>
      </c>
      <c r="K277" s="27" t="e">
        <f>#REF!</f>
        <v>#REF!</v>
      </c>
      <c r="L277" s="26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7"/>
    </row>
    <row r="278" spans="4:24" x14ac:dyDescent="0.2">
      <c r="D278" t="s">
        <v>160</v>
      </c>
      <c r="E278">
        <v>3</v>
      </c>
      <c r="F278" t="e">
        <f>#REF!</f>
        <v>#REF!</v>
      </c>
      <c r="H278" s="18" t="e">
        <f t="shared" si="18"/>
        <v>#REF!</v>
      </c>
      <c r="I278" t="e">
        <f t="shared" si="19"/>
        <v>#REF!</v>
      </c>
      <c r="J278" s="26" t="e">
        <f>#REF!</f>
        <v>#REF!</v>
      </c>
      <c r="K278" s="27" t="e">
        <f>#REF!</f>
        <v>#REF!</v>
      </c>
      <c r="L278" s="26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7"/>
    </row>
    <row r="279" spans="4:24" x14ac:dyDescent="0.2">
      <c r="D279" t="s">
        <v>160</v>
      </c>
      <c r="E279">
        <v>3</v>
      </c>
      <c r="F279" t="e">
        <f>#REF!</f>
        <v>#REF!</v>
      </c>
      <c r="H279" s="18" t="e">
        <f t="shared" si="18"/>
        <v>#REF!</v>
      </c>
      <c r="I279" t="e">
        <f t="shared" si="19"/>
        <v>#REF!</v>
      </c>
      <c r="J279" s="26" t="e">
        <f>#REF!</f>
        <v>#REF!</v>
      </c>
      <c r="K279" s="27" t="e">
        <f>#REF!</f>
        <v>#REF!</v>
      </c>
      <c r="L279" s="26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7"/>
    </row>
    <row r="280" spans="4:24" x14ac:dyDescent="0.2">
      <c r="D280" t="s">
        <v>160</v>
      </c>
      <c r="E280">
        <v>3</v>
      </c>
      <c r="F280" t="e">
        <f>#REF!</f>
        <v>#REF!</v>
      </c>
      <c r="H280" s="18" t="e">
        <f t="shared" si="18"/>
        <v>#REF!</v>
      </c>
      <c r="I280" t="e">
        <f t="shared" si="19"/>
        <v>#REF!</v>
      </c>
      <c r="J280" s="26" t="e">
        <f>#REF!</f>
        <v>#REF!</v>
      </c>
      <c r="K280" s="27" t="e">
        <f>#REF!</f>
        <v>#REF!</v>
      </c>
      <c r="L280" s="26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7"/>
    </row>
    <row r="281" spans="4:24" x14ac:dyDescent="0.2">
      <c r="D281" t="s">
        <v>160</v>
      </c>
      <c r="E281">
        <v>3</v>
      </c>
      <c r="F281" t="e">
        <f>#REF!</f>
        <v>#REF!</v>
      </c>
      <c r="H281" s="18" t="e">
        <f t="shared" si="18"/>
        <v>#REF!</v>
      </c>
      <c r="I281" t="e">
        <f t="shared" si="19"/>
        <v>#REF!</v>
      </c>
      <c r="J281" s="26" t="e">
        <f>#REF!</f>
        <v>#REF!</v>
      </c>
      <c r="K281" s="27" t="e">
        <f>#REF!</f>
        <v>#REF!</v>
      </c>
      <c r="L281" s="26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7"/>
    </row>
    <row r="282" spans="4:24" x14ac:dyDescent="0.2">
      <c r="D282" t="s">
        <v>160</v>
      </c>
      <c r="E282">
        <v>3</v>
      </c>
      <c r="F282" t="e">
        <f>#REF!</f>
        <v>#REF!</v>
      </c>
      <c r="H282" s="18" t="e">
        <f t="shared" si="18"/>
        <v>#REF!</v>
      </c>
      <c r="I282" t="e">
        <f t="shared" si="19"/>
        <v>#REF!</v>
      </c>
      <c r="J282" s="26" t="e">
        <f>#REF!</f>
        <v>#REF!</v>
      </c>
      <c r="K282" s="27" t="e">
        <f>#REF!</f>
        <v>#REF!</v>
      </c>
      <c r="L282" s="26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7"/>
    </row>
    <row r="283" spans="4:24" x14ac:dyDescent="0.2">
      <c r="D283" t="s">
        <v>160</v>
      </c>
      <c r="E283">
        <v>3</v>
      </c>
      <c r="F283" t="e">
        <f>#REF!</f>
        <v>#REF!</v>
      </c>
      <c r="H283" s="18" t="e">
        <f t="shared" si="18"/>
        <v>#REF!</v>
      </c>
      <c r="I283" t="e">
        <f t="shared" si="19"/>
        <v>#REF!</v>
      </c>
      <c r="J283" s="26" t="e">
        <f>#REF!</f>
        <v>#REF!</v>
      </c>
      <c r="K283" s="27" t="e">
        <f>#REF!</f>
        <v>#REF!</v>
      </c>
      <c r="L283" s="26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7"/>
    </row>
    <row r="284" spans="4:24" x14ac:dyDescent="0.2">
      <c r="D284" t="s">
        <v>160</v>
      </c>
      <c r="E284">
        <v>3</v>
      </c>
      <c r="F284" t="e">
        <f>#REF!</f>
        <v>#REF!</v>
      </c>
      <c r="H284" s="18" t="e">
        <f t="shared" si="18"/>
        <v>#REF!</v>
      </c>
      <c r="I284" t="e">
        <f t="shared" si="19"/>
        <v>#REF!</v>
      </c>
      <c r="J284" s="26" t="e">
        <f>#REF!</f>
        <v>#REF!</v>
      </c>
      <c r="K284" s="27" t="e">
        <f>#REF!</f>
        <v>#REF!</v>
      </c>
      <c r="L284" s="26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7"/>
    </row>
    <row r="285" spans="4:24" x14ac:dyDescent="0.2">
      <c r="D285" t="s">
        <v>160</v>
      </c>
      <c r="E285">
        <v>3</v>
      </c>
      <c r="F285" t="e">
        <f>#REF!</f>
        <v>#REF!</v>
      </c>
      <c r="H285" s="18" t="e">
        <f t="shared" si="18"/>
        <v>#REF!</v>
      </c>
      <c r="I285" t="e">
        <f t="shared" si="19"/>
        <v>#REF!</v>
      </c>
      <c r="J285" s="26" t="e">
        <f>#REF!</f>
        <v>#REF!</v>
      </c>
      <c r="K285" s="27" t="e">
        <f>#REF!</f>
        <v>#REF!</v>
      </c>
      <c r="L285" s="26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7"/>
    </row>
    <row r="286" spans="4:24" x14ac:dyDescent="0.2">
      <c r="D286" t="s">
        <v>160</v>
      </c>
      <c r="E286">
        <v>3</v>
      </c>
      <c r="F286" t="e">
        <f>#REF!</f>
        <v>#REF!</v>
      </c>
      <c r="H286" s="18" t="e">
        <f t="shared" si="18"/>
        <v>#REF!</v>
      </c>
      <c r="I286" t="e">
        <f t="shared" si="19"/>
        <v>#REF!</v>
      </c>
      <c r="J286" s="26" t="e">
        <f>#REF!</f>
        <v>#REF!</v>
      </c>
      <c r="K286" s="27" t="e">
        <f>#REF!</f>
        <v>#REF!</v>
      </c>
      <c r="L286" s="26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7"/>
    </row>
    <row r="287" spans="4:24" x14ac:dyDescent="0.2">
      <c r="D287" t="s">
        <v>160</v>
      </c>
      <c r="E287">
        <v>3</v>
      </c>
      <c r="F287" t="e">
        <f>#REF!</f>
        <v>#REF!</v>
      </c>
      <c r="H287" s="18" t="e">
        <f t="shared" si="18"/>
        <v>#REF!</v>
      </c>
      <c r="I287" t="e">
        <f t="shared" si="19"/>
        <v>#REF!</v>
      </c>
      <c r="J287" s="26" t="e">
        <f>#REF!</f>
        <v>#REF!</v>
      </c>
      <c r="K287" s="27" t="e">
        <f>#REF!</f>
        <v>#REF!</v>
      </c>
      <c r="L287" s="26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7"/>
    </row>
    <row r="288" spans="4:24" x14ac:dyDescent="0.2">
      <c r="D288" t="s">
        <v>160</v>
      </c>
      <c r="E288">
        <v>3</v>
      </c>
      <c r="F288" t="e">
        <f>#REF!</f>
        <v>#REF!</v>
      </c>
      <c r="H288" s="18" t="e">
        <f t="shared" si="18"/>
        <v>#REF!</v>
      </c>
      <c r="I288" t="e">
        <f t="shared" si="19"/>
        <v>#REF!</v>
      </c>
      <c r="J288" s="26" t="e">
        <f>#REF!</f>
        <v>#REF!</v>
      </c>
      <c r="K288" s="27" t="e">
        <f>#REF!</f>
        <v>#REF!</v>
      </c>
      <c r="L288" s="26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7"/>
    </row>
    <row r="289" spans="4:24" x14ac:dyDescent="0.2">
      <c r="D289" t="s">
        <v>160</v>
      </c>
      <c r="E289">
        <v>3</v>
      </c>
      <c r="F289" t="e">
        <f>#REF!</f>
        <v>#REF!</v>
      </c>
      <c r="H289" s="18" t="e">
        <f t="shared" si="18"/>
        <v>#REF!</v>
      </c>
      <c r="I289" t="e">
        <f t="shared" si="19"/>
        <v>#REF!</v>
      </c>
      <c r="J289" s="26" t="e">
        <f>#REF!</f>
        <v>#REF!</v>
      </c>
      <c r="K289" s="27" t="e">
        <f>#REF!</f>
        <v>#REF!</v>
      </c>
      <c r="L289" s="26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7"/>
    </row>
    <row r="290" spans="4:24" x14ac:dyDescent="0.2">
      <c r="D290" t="s">
        <v>160</v>
      </c>
      <c r="E290">
        <v>3</v>
      </c>
      <c r="F290" t="e">
        <f>#REF!</f>
        <v>#REF!</v>
      </c>
      <c r="H290" s="18" t="e">
        <f t="shared" si="18"/>
        <v>#REF!</v>
      </c>
      <c r="I290" t="e">
        <f t="shared" si="19"/>
        <v>#REF!</v>
      </c>
      <c r="J290" s="26" t="e">
        <f>#REF!</f>
        <v>#REF!</v>
      </c>
      <c r="K290" s="27" t="e">
        <f>#REF!</f>
        <v>#REF!</v>
      </c>
      <c r="L290" s="26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7"/>
    </row>
    <row r="291" spans="4:24" x14ac:dyDescent="0.2">
      <c r="D291" t="s">
        <v>160</v>
      </c>
      <c r="E291">
        <v>3</v>
      </c>
      <c r="F291" t="e">
        <f>#REF!</f>
        <v>#REF!</v>
      </c>
      <c r="H291" s="18" t="e">
        <f t="shared" si="18"/>
        <v>#REF!</v>
      </c>
      <c r="I291" t="e">
        <f t="shared" si="19"/>
        <v>#REF!</v>
      </c>
      <c r="J291" s="26" t="e">
        <f>#REF!</f>
        <v>#REF!</v>
      </c>
      <c r="K291" s="27" t="e">
        <f>#REF!</f>
        <v>#REF!</v>
      </c>
      <c r="L291" s="26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7"/>
    </row>
    <row r="292" spans="4:24" x14ac:dyDescent="0.2">
      <c r="D292" t="s">
        <v>160</v>
      </c>
      <c r="E292">
        <v>3</v>
      </c>
      <c r="F292" t="e">
        <f>#REF!</f>
        <v>#REF!</v>
      </c>
      <c r="H292" s="18" t="e">
        <f t="shared" si="18"/>
        <v>#REF!</v>
      </c>
      <c r="I292" t="e">
        <f t="shared" si="19"/>
        <v>#REF!</v>
      </c>
      <c r="J292" s="26" t="e">
        <f>#REF!</f>
        <v>#REF!</v>
      </c>
      <c r="K292" s="27" t="e">
        <f>#REF!</f>
        <v>#REF!</v>
      </c>
      <c r="L292" s="26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7"/>
    </row>
    <row r="293" spans="4:24" x14ac:dyDescent="0.2">
      <c r="D293" t="s">
        <v>160</v>
      </c>
      <c r="E293">
        <v>3</v>
      </c>
      <c r="F293" t="e">
        <f>#REF!</f>
        <v>#REF!</v>
      </c>
      <c r="H293" s="18" t="e">
        <f t="shared" si="18"/>
        <v>#REF!</v>
      </c>
      <c r="I293" t="e">
        <f t="shared" si="19"/>
        <v>#REF!</v>
      </c>
      <c r="J293" s="26" t="e">
        <f>#REF!</f>
        <v>#REF!</v>
      </c>
      <c r="K293" s="27" t="e">
        <f>#REF!</f>
        <v>#REF!</v>
      </c>
      <c r="L293" s="26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7"/>
    </row>
    <row r="294" spans="4:24" x14ac:dyDescent="0.2">
      <c r="D294" t="s">
        <v>160</v>
      </c>
      <c r="E294">
        <v>3</v>
      </c>
      <c r="F294" t="e">
        <f>#REF!</f>
        <v>#REF!</v>
      </c>
      <c r="H294" s="18" t="e">
        <f t="shared" si="18"/>
        <v>#REF!</v>
      </c>
      <c r="I294" t="e">
        <f t="shared" si="19"/>
        <v>#REF!</v>
      </c>
      <c r="J294" s="26" t="e">
        <f>#REF!</f>
        <v>#REF!</v>
      </c>
      <c r="K294" s="27" t="e">
        <f>#REF!</f>
        <v>#REF!</v>
      </c>
      <c r="L294" s="26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7"/>
    </row>
    <row r="295" spans="4:24" x14ac:dyDescent="0.2">
      <c r="D295" t="s">
        <v>160</v>
      </c>
      <c r="E295">
        <v>3</v>
      </c>
      <c r="F295" t="e">
        <f>#REF!</f>
        <v>#REF!</v>
      </c>
      <c r="H295" s="18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6" t="e">
        <f>#REF!</f>
        <v>#REF!</v>
      </c>
      <c r="K295" s="27" t="e">
        <f>#REF!</f>
        <v>#REF!</v>
      </c>
      <c r="L295" s="26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7"/>
    </row>
    <row r="296" spans="4:24" x14ac:dyDescent="0.2">
      <c r="D296" t="s">
        <v>160</v>
      </c>
      <c r="E296">
        <v>3</v>
      </c>
      <c r="F296" t="e">
        <f>#REF!</f>
        <v>#REF!</v>
      </c>
      <c r="H296" s="18" t="e">
        <f t="shared" si="20"/>
        <v>#REF!</v>
      </c>
      <c r="I296" t="e">
        <f t="shared" si="21"/>
        <v>#REF!</v>
      </c>
      <c r="J296" s="26" t="e">
        <f>#REF!</f>
        <v>#REF!</v>
      </c>
      <c r="K296" s="27" t="e">
        <f>#REF!</f>
        <v>#REF!</v>
      </c>
      <c r="L296" s="26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7"/>
    </row>
    <row r="297" spans="4:24" x14ac:dyDescent="0.2">
      <c r="D297" t="s">
        <v>160</v>
      </c>
      <c r="E297">
        <v>3</v>
      </c>
      <c r="F297" t="e">
        <f>#REF!</f>
        <v>#REF!</v>
      </c>
      <c r="H297" s="18" t="e">
        <f t="shared" si="20"/>
        <v>#REF!</v>
      </c>
      <c r="I297" t="e">
        <f t="shared" si="21"/>
        <v>#REF!</v>
      </c>
      <c r="J297" s="26" t="e">
        <f>#REF!</f>
        <v>#REF!</v>
      </c>
      <c r="K297" s="27" t="e">
        <f>#REF!</f>
        <v>#REF!</v>
      </c>
      <c r="L297" s="26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7"/>
    </row>
    <row r="298" spans="4:24" x14ac:dyDescent="0.2">
      <c r="D298" t="s">
        <v>160</v>
      </c>
      <c r="E298">
        <v>3</v>
      </c>
      <c r="F298" t="e">
        <f>#REF!</f>
        <v>#REF!</v>
      </c>
      <c r="H298" s="18" t="e">
        <f t="shared" si="20"/>
        <v>#REF!</v>
      </c>
      <c r="I298" t="e">
        <f t="shared" si="21"/>
        <v>#REF!</v>
      </c>
      <c r="J298" s="26" t="e">
        <f>#REF!</f>
        <v>#REF!</v>
      </c>
      <c r="K298" s="27" t="e">
        <f>#REF!</f>
        <v>#REF!</v>
      </c>
      <c r="L298" s="26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7"/>
    </row>
    <row r="299" spans="4:24" x14ac:dyDescent="0.2">
      <c r="D299" t="s">
        <v>160</v>
      </c>
      <c r="E299">
        <v>3</v>
      </c>
      <c r="F299" t="e">
        <f>#REF!</f>
        <v>#REF!</v>
      </c>
      <c r="H299" s="18" t="e">
        <f t="shared" si="20"/>
        <v>#REF!</v>
      </c>
      <c r="I299" t="e">
        <f t="shared" si="21"/>
        <v>#REF!</v>
      </c>
      <c r="J299" s="26" t="e">
        <f>#REF!</f>
        <v>#REF!</v>
      </c>
      <c r="K299" s="27" t="e">
        <f>#REF!</f>
        <v>#REF!</v>
      </c>
      <c r="L299" s="26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7"/>
    </row>
    <row r="300" spans="4:24" x14ac:dyDescent="0.2">
      <c r="D300" t="s">
        <v>160</v>
      </c>
      <c r="E300">
        <v>3</v>
      </c>
      <c r="F300" t="e">
        <f>#REF!</f>
        <v>#REF!</v>
      </c>
      <c r="H300" s="18" t="e">
        <f t="shared" si="20"/>
        <v>#REF!</v>
      </c>
      <c r="I300" t="e">
        <f t="shared" si="21"/>
        <v>#REF!</v>
      </c>
      <c r="J300" s="26" t="e">
        <f>#REF!</f>
        <v>#REF!</v>
      </c>
      <c r="K300" s="27" t="e">
        <f>#REF!</f>
        <v>#REF!</v>
      </c>
      <c r="L300" s="26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7"/>
    </row>
    <row r="301" spans="4:24" x14ac:dyDescent="0.2">
      <c r="D301" t="s">
        <v>160</v>
      </c>
      <c r="E301">
        <v>3</v>
      </c>
      <c r="F301" t="e">
        <f>#REF!</f>
        <v>#REF!</v>
      </c>
      <c r="H301" s="18" t="e">
        <f t="shared" si="20"/>
        <v>#REF!</v>
      </c>
      <c r="I301" t="e">
        <f t="shared" si="21"/>
        <v>#REF!</v>
      </c>
      <c r="J301" s="26" t="e">
        <f>#REF!</f>
        <v>#REF!</v>
      </c>
      <c r="K301" s="27" t="e">
        <f>#REF!</f>
        <v>#REF!</v>
      </c>
      <c r="L301" s="26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7"/>
    </row>
    <row r="302" spans="4:24" x14ac:dyDescent="0.2">
      <c r="D302" t="s">
        <v>160</v>
      </c>
      <c r="E302">
        <v>3</v>
      </c>
      <c r="F302" t="e">
        <f>#REF!</f>
        <v>#REF!</v>
      </c>
      <c r="H302" s="18" t="e">
        <f t="shared" si="20"/>
        <v>#REF!</v>
      </c>
      <c r="I302" t="e">
        <f t="shared" si="21"/>
        <v>#REF!</v>
      </c>
      <c r="J302" s="26" t="e">
        <f>#REF!</f>
        <v>#REF!</v>
      </c>
      <c r="K302" s="27" t="e">
        <f>#REF!</f>
        <v>#REF!</v>
      </c>
      <c r="L302" s="26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7"/>
    </row>
    <row r="303" spans="4:24" x14ac:dyDescent="0.2">
      <c r="D303" t="s">
        <v>160</v>
      </c>
      <c r="E303">
        <v>3</v>
      </c>
      <c r="F303" t="e">
        <f>#REF!</f>
        <v>#REF!</v>
      </c>
      <c r="H303" s="18" t="e">
        <f t="shared" si="20"/>
        <v>#REF!</v>
      </c>
      <c r="I303" t="e">
        <f t="shared" si="21"/>
        <v>#REF!</v>
      </c>
      <c r="J303" s="26" t="e">
        <f>#REF!</f>
        <v>#REF!</v>
      </c>
      <c r="K303" s="27" t="e">
        <f>#REF!</f>
        <v>#REF!</v>
      </c>
      <c r="L303" s="26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7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8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6" t="e">
        <f>#REF!</f>
        <v>#REF!</v>
      </c>
      <c r="K304" s="27" t="e">
        <f>#REF!</f>
        <v>#REF!</v>
      </c>
      <c r="L304" s="26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7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8" t="e">
        <f t="shared" si="22"/>
        <v>#REF!</v>
      </c>
      <c r="I305" t="e">
        <f t="shared" si="23"/>
        <v>#REF!</v>
      </c>
      <c r="J305" s="26" t="e">
        <f>#REF!</f>
        <v>#REF!</v>
      </c>
      <c r="K305" s="27" t="e">
        <f>#REF!</f>
        <v>#REF!</v>
      </c>
      <c r="L305" s="26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7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8" t="e">
        <f t="shared" si="22"/>
        <v>#REF!</v>
      </c>
      <c r="I306" t="e">
        <f t="shared" si="23"/>
        <v>#REF!</v>
      </c>
      <c r="J306" s="26" t="e">
        <f>#REF!</f>
        <v>#REF!</v>
      </c>
      <c r="K306" s="27" t="e">
        <f>#REF!</f>
        <v>#REF!</v>
      </c>
      <c r="L306" s="26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7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8" t="e">
        <f t="shared" si="22"/>
        <v>#REF!</v>
      </c>
      <c r="I307" t="e">
        <f t="shared" si="23"/>
        <v>#REF!</v>
      </c>
      <c r="J307" s="26" t="e">
        <f>#REF!</f>
        <v>#REF!</v>
      </c>
      <c r="K307" s="27" t="e">
        <f>#REF!</f>
        <v>#REF!</v>
      </c>
      <c r="L307" s="26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7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8" t="e">
        <f t="shared" si="22"/>
        <v>#REF!</v>
      </c>
      <c r="I308" t="e">
        <f t="shared" si="23"/>
        <v>#REF!</v>
      </c>
      <c r="J308" s="26" t="e">
        <f>#REF!</f>
        <v>#REF!</v>
      </c>
      <c r="K308" s="27" t="e">
        <f>#REF!</f>
        <v>#REF!</v>
      </c>
      <c r="L308" s="26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7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8" t="e">
        <f t="shared" si="22"/>
        <v>#REF!</v>
      </c>
      <c r="I309" t="e">
        <f t="shared" si="23"/>
        <v>#REF!</v>
      </c>
      <c r="J309" s="26" t="e">
        <f>#REF!</f>
        <v>#REF!</v>
      </c>
      <c r="K309" s="27" t="e">
        <f>#REF!</f>
        <v>#REF!</v>
      </c>
      <c r="L309" s="26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7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8" t="e">
        <f t="shared" si="22"/>
        <v>#REF!</v>
      </c>
      <c r="I310" t="e">
        <f t="shared" si="23"/>
        <v>#REF!</v>
      </c>
      <c r="J310" s="26" t="e">
        <f>#REF!</f>
        <v>#REF!</v>
      </c>
      <c r="K310" s="27" t="e">
        <f>#REF!</f>
        <v>#REF!</v>
      </c>
      <c r="L310" s="26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7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8" t="e">
        <f t="shared" si="22"/>
        <v>#REF!</v>
      </c>
      <c r="I311" t="e">
        <f t="shared" si="23"/>
        <v>#REF!</v>
      </c>
      <c r="J311" s="26" t="e">
        <f>#REF!</f>
        <v>#REF!</v>
      </c>
      <c r="K311" s="27" t="e">
        <f>#REF!</f>
        <v>#REF!</v>
      </c>
      <c r="L311" s="26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7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8" t="e">
        <f t="shared" si="22"/>
        <v>#REF!</v>
      </c>
      <c r="I312" t="e">
        <f t="shared" si="23"/>
        <v>#REF!</v>
      </c>
      <c r="J312" s="26" t="e">
        <f>#REF!</f>
        <v>#REF!</v>
      </c>
      <c r="K312" s="27" t="e">
        <f>#REF!</f>
        <v>#REF!</v>
      </c>
      <c r="L312" s="26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7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8" t="e">
        <f t="shared" si="22"/>
        <v>#REF!</v>
      </c>
      <c r="I313" t="e">
        <f t="shared" si="23"/>
        <v>#REF!</v>
      </c>
      <c r="J313" s="26" t="e">
        <f>#REF!</f>
        <v>#REF!</v>
      </c>
      <c r="K313" s="27" t="e">
        <f>#REF!</f>
        <v>#REF!</v>
      </c>
      <c r="L313" s="26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7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8" t="e">
        <f t="shared" si="22"/>
        <v>#REF!</v>
      </c>
      <c r="I314" t="e">
        <f t="shared" si="23"/>
        <v>#REF!</v>
      </c>
      <c r="J314" s="26" t="e">
        <f>#REF!</f>
        <v>#REF!</v>
      </c>
      <c r="K314" s="27" t="e">
        <f>#REF!</f>
        <v>#REF!</v>
      </c>
      <c r="L314" s="26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7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8" t="e">
        <f t="shared" si="22"/>
        <v>#REF!</v>
      </c>
      <c r="I315" t="e">
        <f t="shared" si="23"/>
        <v>#REF!</v>
      </c>
      <c r="J315" s="26" t="e">
        <f>#REF!</f>
        <v>#REF!</v>
      </c>
      <c r="K315" s="27" t="e">
        <f>#REF!</f>
        <v>#REF!</v>
      </c>
      <c r="L315" s="26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7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8" t="e">
        <f t="shared" si="22"/>
        <v>#REF!</v>
      </c>
      <c r="I316" t="e">
        <f t="shared" si="23"/>
        <v>#REF!</v>
      </c>
      <c r="J316" s="26" t="e">
        <f>#REF!</f>
        <v>#REF!</v>
      </c>
      <c r="K316" s="27" t="e">
        <f>#REF!</f>
        <v>#REF!</v>
      </c>
      <c r="L316" s="26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7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8" t="e">
        <f t="shared" si="22"/>
        <v>#REF!</v>
      </c>
      <c r="I317" t="e">
        <f t="shared" si="23"/>
        <v>#REF!</v>
      </c>
      <c r="J317" s="26" t="e">
        <f>#REF!</f>
        <v>#REF!</v>
      </c>
      <c r="K317" s="27" t="e">
        <f>#REF!</f>
        <v>#REF!</v>
      </c>
      <c r="L317" s="26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7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8" t="e">
        <f t="shared" si="22"/>
        <v>#REF!</v>
      </c>
      <c r="I318" t="e">
        <f t="shared" si="23"/>
        <v>#REF!</v>
      </c>
      <c r="J318" s="26" t="e">
        <f>#REF!</f>
        <v>#REF!</v>
      </c>
      <c r="K318" s="27" t="e">
        <f>#REF!</f>
        <v>#REF!</v>
      </c>
      <c r="L318" s="26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7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8" t="e">
        <f t="shared" si="22"/>
        <v>#REF!</v>
      </c>
      <c r="I319" t="e">
        <f t="shared" si="23"/>
        <v>#REF!</v>
      </c>
      <c r="J319" s="26" t="e">
        <f>#REF!</f>
        <v>#REF!</v>
      </c>
      <c r="K319" s="27" t="e">
        <f>#REF!</f>
        <v>#REF!</v>
      </c>
      <c r="L319" s="26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7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8" t="e">
        <f t="shared" si="22"/>
        <v>#REF!</v>
      </c>
      <c r="I320" t="e">
        <f t="shared" si="23"/>
        <v>#REF!</v>
      </c>
      <c r="J320" s="26" t="e">
        <f>#REF!</f>
        <v>#REF!</v>
      </c>
      <c r="K320" s="27" t="e">
        <f>#REF!</f>
        <v>#REF!</v>
      </c>
      <c r="L320" s="26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7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8" t="e">
        <f t="shared" si="22"/>
        <v>#REF!</v>
      </c>
      <c r="I321" t="e">
        <f t="shared" si="23"/>
        <v>#REF!</v>
      </c>
      <c r="J321" s="26" t="e">
        <f>#REF!</f>
        <v>#REF!</v>
      </c>
      <c r="K321" s="27" t="e">
        <f>#REF!</f>
        <v>#REF!</v>
      </c>
      <c r="L321" s="26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7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8" t="e">
        <f t="shared" si="22"/>
        <v>#REF!</v>
      </c>
      <c r="I322" t="e">
        <f t="shared" si="23"/>
        <v>#REF!</v>
      </c>
      <c r="J322" s="26" t="e">
        <f>#REF!</f>
        <v>#REF!</v>
      </c>
      <c r="K322" s="27" t="e">
        <f>#REF!</f>
        <v>#REF!</v>
      </c>
      <c r="L322" s="26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7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8" t="e">
        <f t="shared" si="22"/>
        <v>#REF!</v>
      </c>
      <c r="I323" t="e">
        <f t="shared" si="23"/>
        <v>#REF!</v>
      </c>
      <c r="J323" s="26" t="e">
        <f>#REF!</f>
        <v>#REF!</v>
      </c>
      <c r="K323" s="27" t="e">
        <f>#REF!</f>
        <v>#REF!</v>
      </c>
      <c r="L323" s="26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7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8" t="e">
        <f t="shared" si="22"/>
        <v>#REF!</v>
      </c>
      <c r="I324" t="e">
        <f t="shared" si="23"/>
        <v>#REF!</v>
      </c>
      <c r="J324" s="26" t="e">
        <f>#REF!</f>
        <v>#REF!</v>
      </c>
      <c r="K324" s="27" t="e">
        <f>#REF!</f>
        <v>#REF!</v>
      </c>
      <c r="L324" s="26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7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8" t="e">
        <f t="shared" si="22"/>
        <v>#REF!</v>
      </c>
      <c r="I325" t="e">
        <f t="shared" si="23"/>
        <v>#REF!</v>
      </c>
      <c r="J325" s="26" t="e">
        <f>#REF!</f>
        <v>#REF!</v>
      </c>
      <c r="K325" s="27" t="e">
        <f>#REF!</f>
        <v>#REF!</v>
      </c>
      <c r="L325" s="26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7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8" t="e">
        <f t="shared" si="22"/>
        <v>#REF!</v>
      </c>
      <c r="I326" t="e">
        <f t="shared" si="23"/>
        <v>#REF!</v>
      </c>
      <c r="J326" s="26" t="e">
        <f>#REF!</f>
        <v>#REF!</v>
      </c>
      <c r="K326" s="27" t="e">
        <f>#REF!</f>
        <v>#REF!</v>
      </c>
      <c r="L326" s="26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7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8" t="e">
        <f t="shared" si="22"/>
        <v>#REF!</v>
      </c>
      <c r="I327" t="e">
        <f t="shared" si="23"/>
        <v>#REF!</v>
      </c>
      <c r="J327" s="26" t="e">
        <f>#REF!</f>
        <v>#REF!</v>
      </c>
      <c r="K327" s="27" t="e">
        <f>#REF!</f>
        <v>#REF!</v>
      </c>
      <c r="L327" s="26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7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8" t="e">
        <f t="shared" si="22"/>
        <v>#REF!</v>
      </c>
      <c r="I328" t="e">
        <f t="shared" si="23"/>
        <v>#REF!</v>
      </c>
      <c r="J328" s="26" t="e">
        <f>#REF!</f>
        <v>#REF!</v>
      </c>
      <c r="K328" s="27" t="e">
        <f>#REF!</f>
        <v>#REF!</v>
      </c>
      <c r="L328" s="26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7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8" t="e">
        <f t="shared" si="22"/>
        <v>#REF!</v>
      </c>
      <c r="I329" t="e">
        <f t="shared" si="23"/>
        <v>#REF!</v>
      </c>
      <c r="J329" s="26" t="e">
        <f>#REF!</f>
        <v>#REF!</v>
      </c>
      <c r="K329" s="27" t="e">
        <f>#REF!</f>
        <v>#REF!</v>
      </c>
      <c r="L329" s="26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7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8" t="e">
        <f t="shared" si="22"/>
        <v>#REF!</v>
      </c>
      <c r="I330" t="e">
        <f t="shared" si="23"/>
        <v>#REF!</v>
      </c>
      <c r="J330" s="26" t="e">
        <f>#REF!</f>
        <v>#REF!</v>
      </c>
      <c r="K330" s="27" t="e">
        <f>#REF!</f>
        <v>#REF!</v>
      </c>
      <c r="L330" s="26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7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8" t="e">
        <f t="shared" si="22"/>
        <v>#REF!</v>
      </c>
      <c r="I331" t="e">
        <f t="shared" si="23"/>
        <v>#REF!</v>
      </c>
      <c r="J331" s="26" t="e">
        <f>#REF!</f>
        <v>#REF!</v>
      </c>
      <c r="K331" s="27" t="e">
        <f>#REF!</f>
        <v>#REF!</v>
      </c>
      <c r="L331" s="26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7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8" t="e">
        <f t="shared" si="22"/>
        <v>#REF!</v>
      </c>
      <c r="I332" t="e">
        <f t="shared" si="23"/>
        <v>#REF!</v>
      </c>
      <c r="J332" s="26" t="e">
        <f>#REF!</f>
        <v>#REF!</v>
      </c>
      <c r="K332" s="27" t="e">
        <f>#REF!</f>
        <v>#REF!</v>
      </c>
      <c r="L332" s="26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7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8" t="e">
        <f t="shared" si="22"/>
        <v>#REF!</v>
      </c>
      <c r="I333" t="e">
        <f t="shared" si="23"/>
        <v>#REF!</v>
      </c>
      <c r="J333" s="26" t="e">
        <f>#REF!</f>
        <v>#REF!</v>
      </c>
      <c r="K333" s="27" t="e">
        <f>#REF!</f>
        <v>#REF!</v>
      </c>
      <c r="L333" s="26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7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8" t="e">
        <f t="shared" si="22"/>
        <v>#REF!</v>
      </c>
      <c r="I334" t="e">
        <f t="shared" si="23"/>
        <v>#REF!</v>
      </c>
      <c r="J334" s="26" t="e">
        <f>#REF!</f>
        <v>#REF!</v>
      </c>
      <c r="K334" s="27" t="e">
        <f>#REF!</f>
        <v>#REF!</v>
      </c>
      <c r="L334" s="26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7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8" t="e">
        <f t="shared" si="22"/>
        <v>#REF!</v>
      </c>
      <c r="I335" t="e">
        <f t="shared" si="23"/>
        <v>#REF!</v>
      </c>
      <c r="J335" s="26" t="e">
        <f>#REF!</f>
        <v>#REF!</v>
      </c>
      <c r="K335" s="27" t="e">
        <f>#REF!</f>
        <v>#REF!</v>
      </c>
      <c r="L335" s="26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7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8" t="e">
        <f t="shared" si="22"/>
        <v>#REF!</v>
      </c>
      <c r="I336" t="e">
        <f t="shared" si="23"/>
        <v>#REF!</v>
      </c>
      <c r="J336" s="26" t="e">
        <f>#REF!</f>
        <v>#REF!</v>
      </c>
      <c r="K336" s="27" t="e">
        <f>#REF!</f>
        <v>#REF!</v>
      </c>
      <c r="L336" s="26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7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8" t="e">
        <f t="shared" si="22"/>
        <v>#REF!</v>
      </c>
      <c r="I337" t="e">
        <f t="shared" si="23"/>
        <v>#REF!</v>
      </c>
      <c r="J337" s="26" t="e">
        <f>#REF!</f>
        <v>#REF!</v>
      </c>
      <c r="K337" s="27" t="e">
        <f>#REF!</f>
        <v>#REF!</v>
      </c>
      <c r="L337" s="26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7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8" t="e">
        <f t="shared" si="22"/>
        <v>#REF!</v>
      </c>
      <c r="I338" t="e">
        <f t="shared" si="23"/>
        <v>#REF!</v>
      </c>
      <c r="J338" s="26" t="e">
        <f>#REF!</f>
        <v>#REF!</v>
      </c>
      <c r="K338" s="27" t="e">
        <f>#REF!</f>
        <v>#REF!</v>
      </c>
      <c r="L338" s="26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7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8" t="e">
        <f t="shared" si="22"/>
        <v>#REF!</v>
      </c>
      <c r="I339" t="e">
        <f t="shared" si="23"/>
        <v>#REF!</v>
      </c>
      <c r="J339" s="26" t="e">
        <f>#REF!</f>
        <v>#REF!</v>
      </c>
      <c r="K339" s="27" t="e">
        <f>#REF!</f>
        <v>#REF!</v>
      </c>
      <c r="L339" s="26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7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8" t="e">
        <f t="shared" si="22"/>
        <v>#REF!</v>
      </c>
      <c r="I340" t="e">
        <f t="shared" si="23"/>
        <v>#REF!</v>
      </c>
      <c r="J340" s="26" t="e">
        <f>#REF!</f>
        <v>#REF!</v>
      </c>
      <c r="K340" s="27" t="e">
        <f>#REF!</f>
        <v>#REF!</v>
      </c>
      <c r="L340" s="26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7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8" t="e">
        <f t="shared" si="22"/>
        <v>#REF!</v>
      </c>
      <c r="I341" t="e">
        <f t="shared" si="23"/>
        <v>#REF!</v>
      </c>
      <c r="J341" s="26" t="e">
        <f>#REF!</f>
        <v>#REF!</v>
      </c>
      <c r="K341" s="27" t="e">
        <f>#REF!</f>
        <v>#REF!</v>
      </c>
      <c r="L341" s="26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7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8" t="e">
        <f t="shared" si="22"/>
        <v>#REF!</v>
      </c>
      <c r="I342" t="e">
        <f t="shared" si="23"/>
        <v>#REF!</v>
      </c>
      <c r="J342" s="26" t="e">
        <f>#REF!</f>
        <v>#REF!</v>
      </c>
      <c r="K342" s="27" t="e">
        <f>#REF!</f>
        <v>#REF!</v>
      </c>
      <c r="L342" s="26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7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8" t="e">
        <f t="shared" si="22"/>
        <v>#REF!</v>
      </c>
      <c r="I343" t="e">
        <f t="shared" si="23"/>
        <v>#REF!</v>
      </c>
      <c r="J343" s="26" t="e">
        <f>#REF!</f>
        <v>#REF!</v>
      </c>
      <c r="K343" s="27" t="e">
        <f>#REF!</f>
        <v>#REF!</v>
      </c>
      <c r="L343" s="26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7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8" t="e">
        <f t="shared" si="22"/>
        <v>#REF!</v>
      </c>
      <c r="I344" t="e">
        <f t="shared" si="23"/>
        <v>#REF!</v>
      </c>
      <c r="J344" s="26" t="e">
        <f>#REF!</f>
        <v>#REF!</v>
      </c>
      <c r="K344" s="27" t="e">
        <f>#REF!</f>
        <v>#REF!</v>
      </c>
      <c r="L344" s="26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7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8" t="e">
        <f t="shared" si="22"/>
        <v>#REF!</v>
      </c>
      <c r="I345" t="e">
        <f t="shared" si="23"/>
        <v>#REF!</v>
      </c>
      <c r="J345" s="26" t="e">
        <f>#REF!</f>
        <v>#REF!</v>
      </c>
      <c r="K345" s="27" t="e">
        <f>#REF!</f>
        <v>#REF!</v>
      </c>
      <c r="L345" s="26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7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8" t="e">
        <f t="shared" si="22"/>
        <v>#REF!</v>
      </c>
      <c r="I346" t="e">
        <f t="shared" si="23"/>
        <v>#REF!</v>
      </c>
      <c r="J346" s="26" t="e">
        <f>#REF!</f>
        <v>#REF!</v>
      </c>
      <c r="K346" s="27" t="e">
        <f>#REF!</f>
        <v>#REF!</v>
      </c>
      <c r="L346" s="26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7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8" t="e">
        <f t="shared" ref="H347:H392" si="24">J347/100*F347+2*K347/100*F347</f>
        <v>#REF!</v>
      </c>
      <c r="I347" t="e">
        <f t="shared" si="23"/>
        <v>#REF!</v>
      </c>
      <c r="J347" s="26" t="e">
        <f>#REF!</f>
        <v>#REF!</v>
      </c>
      <c r="K347" s="27" t="e">
        <f>#REF!</f>
        <v>#REF!</v>
      </c>
      <c r="L347" s="26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7"/>
    </row>
    <row r="348" spans="4:24" x14ac:dyDescent="0.2">
      <c r="D348" t="s">
        <v>162</v>
      </c>
      <c r="E348">
        <v>5</v>
      </c>
      <c r="F348" s="8" t="e">
        <f>#REF!</f>
        <v>#REF!</v>
      </c>
      <c r="G348" s="8" t="e">
        <f>IF(#REF!&lt;&gt;"",#REF!,"")</f>
        <v>#REF!</v>
      </c>
      <c r="H348" s="18" t="e">
        <f t="shared" si="24"/>
        <v>#REF!</v>
      </c>
      <c r="I348" t="e">
        <f t="shared" ref="I348:I392" si="25">ABS(ROUND(J348,0)-J348)+ABS(ROUND(K348,0)-K348)</f>
        <v>#REF!</v>
      </c>
      <c r="J348" s="26" t="e">
        <f>#REF!</f>
        <v>#REF!</v>
      </c>
      <c r="K348" s="27" t="e">
        <f>#REF!</f>
        <v>#REF!</v>
      </c>
      <c r="L348" s="26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7"/>
    </row>
    <row r="349" spans="4:24" x14ac:dyDescent="0.2">
      <c r="D349" t="s">
        <v>162</v>
      </c>
      <c r="E349">
        <v>5</v>
      </c>
      <c r="F349" s="8" t="e">
        <f>#REF!</f>
        <v>#REF!</v>
      </c>
      <c r="G349" s="8" t="e">
        <f>IF(#REF!&lt;&gt;"",#REF!,"")</f>
        <v>#REF!</v>
      </c>
      <c r="H349" s="18" t="e">
        <f t="shared" si="24"/>
        <v>#REF!</v>
      </c>
      <c r="I349" t="e">
        <f t="shared" si="25"/>
        <v>#REF!</v>
      </c>
      <c r="J349" s="26" t="e">
        <f>#REF!</f>
        <v>#REF!</v>
      </c>
      <c r="K349" s="27" t="e">
        <f>#REF!</f>
        <v>#REF!</v>
      </c>
      <c r="L349" s="26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7"/>
    </row>
    <row r="350" spans="4:24" x14ac:dyDescent="0.2">
      <c r="D350" t="s">
        <v>162</v>
      </c>
      <c r="E350">
        <v>5</v>
      </c>
      <c r="F350" s="8" t="e">
        <f>#REF!</f>
        <v>#REF!</v>
      </c>
      <c r="G350" s="8" t="e">
        <f>IF(#REF!&lt;&gt;"",#REF!,"")</f>
        <v>#REF!</v>
      </c>
      <c r="H350" s="18" t="e">
        <f t="shared" si="24"/>
        <v>#REF!</v>
      </c>
      <c r="I350" t="e">
        <f t="shared" si="25"/>
        <v>#REF!</v>
      </c>
      <c r="J350" s="26" t="e">
        <f>#REF!</f>
        <v>#REF!</v>
      </c>
      <c r="K350" s="27" t="e">
        <f>#REF!</f>
        <v>#REF!</v>
      </c>
      <c r="L350" s="26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7"/>
    </row>
    <row r="351" spans="4:24" x14ac:dyDescent="0.2">
      <c r="D351" t="s">
        <v>162</v>
      </c>
      <c r="E351">
        <v>5</v>
      </c>
      <c r="F351" s="8" t="e">
        <f>#REF!</f>
        <v>#REF!</v>
      </c>
      <c r="G351" s="8" t="e">
        <f>IF(#REF!&lt;&gt;"",#REF!,"")</f>
        <v>#REF!</v>
      </c>
      <c r="H351" s="18" t="e">
        <f t="shared" si="24"/>
        <v>#REF!</v>
      </c>
      <c r="I351" t="e">
        <f t="shared" si="25"/>
        <v>#REF!</v>
      </c>
      <c r="J351" s="26" t="e">
        <f>#REF!</f>
        <v>#REF!</v>
      </c>
      <c r="K351" s="27" t="e">
        <f>#REF!</f>
        <v>#REF!</v>
      </c>
      <c r="L351" s="26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7"/>
    </row>
    <row r="352" spans="4:24" x14ac:dyDescent="0.2">
      <c r="D352" t="s">
        <v>162</v>
      </c>
      <c r="E352">
        <v>5</v>
      </c>
      <c r="F352" s="8" t="e">
        <f>#REF!</f>
        <v>#REF!</v>
      </c>
      <c r="G352" s="8" t="e">
        <f>IF(#REF!&lt;&gt;"",#REF!,"")</f>
        <v>#REF!</v>
      </c>
      <c r="H352" s="18" t="e">
        <f t="shared" si="24"/>
        <v>#REF!</v>
      </c>
      <c r="I352" t="e">
        <f t="shared" si="25"/>
        <v>#REF!</v>
      </c>
      <c r="J352" s="26" t="e">
        <f>#REF!</f>
        <v>#REF!</v>
      </c>
      <c r="K352" s="27" t="e">
        <f>#REF!</f>
        <v>#REF!</v>
      </c>
      <c r="L352" s="26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7"/>
    </row>
    <row r="353" spans="4:24" x14ac:dyDescent="0.2">
      <c r="D353" t="s">
        <v>162</v>
      </c>
      <c r="E353">
        <v>5</v>
      </c>
      <c r="F353" s="8" t="e">
        <f>#REF!</f>
        <v>#REF!</v>
      </c>
      <c r="G353" s="8" t="e">
        <f>IF(#REF!&lt;&gt;"",#REF!,"")</f>
        <v>#REF!</v>
      </c>
      <c r="H353" s="18" t="e">
        <f t="shared" si="24"/>
        <v>#REF!</v>
      </c>
      <c r="I353" t="e">
        <f t="shared" si="25"/>
        <v>#REF!</v>
      </c>
      <c r="J353" s="26" t="e">
        <f>#REF!</f>
        <v>#REF!</v>
      </c>
      <c r="K353" s="27" t="e">
        <f>#REF!</f>
        <v>#REF!</v>
      </c>
      <c r="L353" s="26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7"/>
    </row>
    <row r="354" spans="4:24" x14ac:dyDescent="0.2">
      <c r="D354" t="s">
        <v>162</v>
      </c>
      <c r="E354">
        <v>5</v>
      </c>
      <c r="F354" s="8" t="e">
        <f>#REF!</f>
        <v>#REF!</v>
      </c>
      <c r="G354" s="8" t="e">
        <f>IF(#REF!&lt;&gt;"",#REF!,"")</f>
        <v>#REF!</v>
      </c>
      <c r="H354" s="18" t="e">
        <f t="shared" si="24"/>
        <v>#REF!</v>
      </c>
      <c r="I354" t="e">
        <f t="shared" si="25"/>
        <v>#REF!</v>
      </c>
      <c r="J354" s="26" t="e">
        <f>#REF!</f>
        <v>#REF!</v>
      </c>
      <c r="K354" s="27" t="e">
        <f>#REF!</f>
        <v>#REF!</v>
      </c>
      <c r="L354" s="26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7"/>
    </row>
    <row r="355" spans="4:24" x14ac:dyDescent="0.2">
      <c r="D355" t="s">
        <v>162</v>
      </c>
      <c r="E355">
        <v>5</v>
      </c>
      <c r="F355" s="8" t="e">
        <f>#REF!</f>
        <v>#REF!</v>
      </c>
      <c r="G355" s="8" t="e">
        <f>IF(#REF!&lt;&gt;"",#REF!,"")</f>
        <v>#REF!</v>
      </c>
      <c r="H355" s="18" t="e">
        <f t="shared" si="24"/>
        <v>#REF!</v>
      </c>
      <c r="I355" t="e">
        <f t="shared" si="25"/>
        <v>#REF!</v>
      </c>
      <c r="J355" s="26" t="e">
        <f>#REF!</f>
        <v>#REF!</v>
      </c>
      <c r="K355" s="27" t="e">
        <f>#REF!</f>
        <v>#REF!</v>
      </c>
      <c r="L355" s="26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7"/>
    </row>
    <row r="356" spans="4:24" x14ac:dyDescent="0.2">
      <c r="D356" t="s">
        <v>162</v>
      </c>
      <c r="E356">
        <v>5</v>
      </c>
      <c r="F356" s="8" t="e">
        <f>#REF!</f>
        <v>#REF!</v>
      </c>
      <c r="G356" s="8" t="e">
        <f>IF(#REF!&lt;&gt;"",#REF!,"")</f>
        <v>#REF!</v>
      </c>
      <c r="H356" s="18" t="e">
        <f t="shared" si="24"/>
        <v>#REF!</v>
      </c>
      <c r="I356" t="e">
        <f t="shared" si="25"/>
        <v>#REF!</v>
      </c>
      <c r="J356" s="26" t="e">
        <f>#REF!</f>
        <v>#REF!</v>
      </c>
      <c r="K356" s="27" t="e">
        <f>#REF!</f>
        <v>#REF!</v>
      </c>
      <c r="L356" s="26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7"/>
    </row>
    <row r="357" spans="4:24" x14ac:dyDescent="0.2">
      <c r="D357" t="s">
        <v>162</v>
      </c>
      <c r="E357">
        <v>5</v>
      </c>
      <c r="F357" s="8" t="e">
        <f>#REF!</f>
        <v>#REF!</v>
      </c>
      <c r="G357" s="8" t="e">
        <f>IF(#REF!&lt;&gt;"",#REF!,"")</f>
        <v>#REF!</v>
      </c>
      <c r="H357" s="18" t="e">
        <f t="shared" si="24"/>
        <v>#REF!</v>
      </c>
      <c r="I357" t="e">
        <f t="shared" si="25"/>
        <v>#REF!</v>
      </c>
      <c r="J357" s="26" t="e">
        <f>#REF!</f>
        <v>#REF!</v>
      </c>
      <c r="K357" s="27" t="e">
        <f>#REF!</f>
        <v>#REF!</v>
      </c>
      <c r="L357" s="26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7"/>
    </row>
    <row r="358" spans="4:24" x14ac:dyDescent="0.2">
      <c r="D358" t="s">
        <v>162</v>
      </c>
      <c r="E358">
        <v>5</v>
      </c>
      <c r="F358" s="8" t="e">
        <f>#REF!</f>
        <v>#REF!</v>
      </c>
      <c r="G358" s="8" t="e">
        <f>IF(#REF!&lt;&gt;"",#REF!,"")</f>
        <v>#REF!</v>
      </c>
      <c r="H358" s="18" t="e">
        <f t="shared" si="24"/>
        <v>#REF!</v>
      </c>
      <c r="I358" t="e">
        <f t="shared" si="25"/>
        <v>#REF!</v>
      </c>
      <c r="J358" s="26" t="e">
        <f>#REF!</f>
        <v>#REF!</v>
      </c>
      <c r="K358" s="27" t="e">
        <f>#REF!</f>
        <v>#REF!</v>
      </c>
      <c r="L358" s="26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7"/>
    </row>
    <row r="359" spans="4:24" x14ac:dyDescent="0.2">
      <c r="D359" t="s">
        <v>162</v>
      </c>
      <c r="E359">
        <v>5</v>
      </c>
      <c r="F359" s="8" t="e">
        <f>#REF!</f>
        <v>#REF!</v>
      </c>
      <c r="G359" s="8" t="e">
        <f>IF(#REF!&lt;&gt;"",#REF!,"")</f>
        <v>#REF!</v>
      </c>
      <c r="H359" s="18" t="e">
        <f t="shared" si="24"/>
        <v>#REF!</v>
      </c>
      <c r="I359" t="e">
        <f t="shared" si="25"/>
        <v>#REF!</v>
      </c>
      <c r="J359" s="26" t="e">
        <f>#REF!</f>
        <v>#REF!</v>
      </c>
      <c r="K359" s="27" t="e">
        <f>#REF!</f>
        <v>#REF!</v>
      </c>
      <c r="L359" s="26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7"/>
    </row>
    <row r="360" spans="4:24" x14ac:dyDescent="0.2">
      <c r="D360" t="s">
        <v>162</v>
      </c>
      <c r="E360">
        <v>5</v>
      </c>
      <c r="F360" s="8" t="e">
        <f>#REF!</f>
        <v>#REF!</v>
      </c>
      <c r="G360" s="8" t="e">
        <f>IF(#REF!&lt;&gt;"",#REF!,"")</f>
        <v>#REF!</v>
      </c>
      <c r="H360" s="18" t="e">
        <f t="shared" si="24"/>
        <v>#REF!</v>
      </c>
      <c r="I360" t="e">
        <f t="shared" si="25"/>
        <v>#REF!</v>
      </c>
      <c r="J360" s="26" t="e">
        <f>#REF!</f>
        <v>#REF!</v>
      </c>
      <c r="K360" s="27" t="e">
        <f>#REF!</f>
        <v>#REF!</v>
      </c>
      <c r="L360" s="26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7"/>
    </row>
    <row r="361" spans="4:24" x14ac:dyDescent="0.2">
      <c r="D361" t="s">
        <v>162</v>
      </c>
      <c r="E361">
        <v>5</v>
      </c>
      <c r="F361" s="8" t="e">
        <f>#REF!</f>
        <v>#REF!</v>
      </c>
      <c r="G361" s="8" t="e">
        <f>IF(#REF!&lt;&gt;"",#REF!,"")</f>
        <v>#REF!</v>
      </c>
      <c r="H361" s="18" t="e">
        <f t="shared" si="24"/>
        <v>#REF!</v>
      </c>
      <c r="I361" t="e">
        <f t="shared" si="25"/>
        <v>#REF!</v>
      </c>
      <c r="J361" s="26" t="e">
        <f>#REF!</f>
        <v>#REF!</v>
      </c>
      <c r="K361" s="27" t="e">
        <f>#REF!</f>
        <v>#REF!</v>
      </c>
      <c r="L361" s="26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7"/>
    </row>
    <row r="362" spans="4:24" x14ac:dyDescent="0.2">
      <c r="D362" t="s">
        <v>162</v>
      </c>
      <c r="E362">
        <v>5</v>
      </c>
      <c r="F362" s="8" t="e">
        <f>#REF!</f>
        <v>#REF!</v>
      </c>
      <c r="G362" s="8" t="e">
        <f>IF(#REF!&lt;&gt;"",#REF!,"")</f>
        <v>#REF!</v>
      </c>
      <c r="H362" s="18" t="e">
        <f t="shared" si="24"/>
        <v>#REF!</v>
      </c>
      <c r="I362" t="e">
        <f t="shared" si="25"/>
        <v>#REF!</v>
      </c>
      <c r="J362" s="26" t="e">
        <f>#REF!</f>
        <v>#REF!</v>
      </c>
      <c r="K362" s="27" t="e">
        <f>#REF!</f>
        <v>#REF!</v>
      </c>
      <c r="L362" s="26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7"/>
    </row>
    <row r="363" spans="4:24" x14ac:dyDescent="0.2">
      <c r="D363" t="s">
        <v>162</v>
      </c>
      <c r="E363">
        <v>5</v>
      </c>
      <c r="F363" s="8" t="e">
        <f>#REF!</f>
        <v>#REF!</v>
      </c>
      <c r="G363" s="8" t="e">
        <f>IF(#REF!&lt;&gt;"",#REF!,"")</f>
        <v>#REF!</v>
      </c>
      <c r="H363" s="18" t="e">
        <f t="shared" si="24"/>
        <v>#REF!</v>
      </c>
      <c r="I363" t="e">
        <f t="shared" si="25"/>
        <v>#REF!</v>
      </c>
      <c r="J363" s="26" t="e">
        <f>#REF!</f>
        <v>#REF!</v>
      </c>
      <c r="K363" s="27" t="e">
        <f>#REF!</f>
        <v>#REF!</v>
      </c>
      <c r="L363" s="26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7"/>
    </row>
    <row r="364" spans="4:24" x14ac:dyDescent="0.2">
      <c r="D364" t="s">
        <v>162</v>
      </c>
      <c r="E364">
        <v>5</v>
      </c>
      <c r="F364" s="8" t="e">
        <f>#REF!</f>
        <v>#REF!</v>
      </c>
      <c r="G364" s="8" t="e">
        <f>IF(#REF!&lt;&gt;"",#REF!,"")</f>
        <v>#REF!</v>
      </c>
      <c r="H364" s="18" t="e">
        <f t="shared" si="24"/>
        <v>#REF!</v>
      </c>
      <c r="I364" t="e">
        <f t="shared" si="25"/>
        <v>#REF!</v>
      </c>
      <c r="J364" s="26" t="e">
        <f>#REF!</f>
        <v>#REF!</v>
      </c>
      <c r="K364" s="27" t="e">
        <f>#REF!</f>
        <v>#REF!</v>
      </c>
      <c r="L364" s="26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7"/>
    </row>
    <row r="365" spans="4:24" x14ac:dyDescent="0.2">
      <c r="D365" t="s">
        <v>162</v>
      </c>
      <c r="E365">
        <v>5</v>
      </c>
      <c r="F365" s="8" t="e">
        <f>#REF!</f>
        <v>#REF!</v>
      </c>
      <c r="G365" s="8" t="e">
        <f>IF(#REF!&lt;&gt;"",#REF!,"")</f>
        <v>#REF!</v>
      </c>
      <c r="H365" s="18" t="e">
        <f t="shared" si="24"/>
        <v>#REF!</v>
      </c>
      <c r="I365" t="e">
        <f t="shared" si="25"/>
        <v>#REF!</v>
      </c>
      <c r="J365" s="26" t="e">
        <f>#REF!</f>
        <v>#REF!</v>
      </c>
      <c r="K365" s="27" t="e">
        <f>#REF!</f>
        <v>#REF!</v>
      </c>
      <c r="L365" s="26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7"/>
    </row>
    <row r="366" spans="4:24" x14ac:dyDescent="0.2">
      <c r="D366" t="s">
        <v>162</v>
      </c>
      <c r="E366">
        <v>5</v>
      </c>
      <c r="F366" s="8" t="e">
        <f>#REF!</f>
        <v>#REF!</v>
      </c>
      <c r="G366" s="8" t="e">
        <f>IF(#REF!&lt;&gt;"",#REF!,"")</f>
        <v>#REF!</v>
      </c>
      <c r="H366" s="18" t="e">
        <f t="shared" si="24"/>
        <v>#REF!</v>
      </c>
      <c r="I366" t="e">
        <f t="shared" si="25"/>
        <v>#REF!</v>
      </c>
      <c r="J366" s="26" t="e">
        <f>#REF!</f>
        <v>#REF!</v>
      </c>
      <c r="K366" s="27" t="e">
        <f>#REF!</f>
        <v>#REF!</v>
      </c>
      <c r="L366" s="26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7"/>
    </row>
    <row r="367" spans="4:24" x14ac:dyDescent="0.2">
      <c r="D367" t="s">
        <v>162</v>
      </c>
      <c r="E367">
        <v>5</v>
      </c>
      <c r="F367" s="8" t="e">
        <f>#REF!</f>
        <v>#REF!</v>
      </c>
      <c r="G367" s="8" t="e">
        <f>IF(#REF!&lt;&gt;"",#REF!,"")</f>
        <v>#REF!</v>
      </c>
      <c r="H367" s="18" t="e">
        <f t="shared" si="24"/>
        <v>#REF!</v>
      </c>
      <c r="I367" t="e">
        <f t="shared" si="25"/>
        <v>#REF!</v>
      </c>
      <c r="J367" s="26" t="e">
        <f>#REF!</f>
        <v>#REF!</v>
      </c>
      <c r="K367" s="27" t="e">
        <f>#REF!</f>
        <v>#REF!</v>
      </c>
      <c r="L367" s="26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7"/>
    </row>
    <row r="368" spans="4:24" x14ac:dyDescent="0.2">
      <c r="D368" t="s">
        <v>162</v>
      </c>
      <c r="E368">
        <v>5</v>
      </c>
      <c r="F368" s="8" t="e">
        <f>#REF!</f>
        <v>#REF!</v>
      </c>
      <c r="G368" s="8" t="e">
        <f>IF(#REF!&lt;&gt;"",#REF!,"")</f>
        <v>#REF!</v>
      </c>
      <c r="H368" s="18" t="e">
        <f t="shared" si="24"/>
        <v>#REF!</v>
      </c>
      <c r="I368" t="e">
        <f t="shared" si="25"/>
        <v>#REF!</v>
      </c>
      <c r="J368" s="26" t="e">
        <f>#REF!</f>
        <v>#REF!</v>
      </c>
      <c r="K368" s="27" t="e">
        <f>#REF!</f>
        <v>#REF!</v>
      </c>
      <c r="L368" s="26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7"/>
    </row>
    <row r="369" spans="4:24" x14ac:dyDescent="0.2">
      <c r="D369" t="s">
        <v>162</v>
      </c>
      <c r="E369">
        <v>5</v>
      </c>
      <c r="F369" s="8" t="e">
        <f>#REF!</f>
        <v>#REF!</v>
      </c>
      <c r="G369" s="8" t="e">
        <f>IF(#REF!&lt;&gt;"",#REF!,"")</f>
        <v>#REF!</v>
      </c>
      <c r="H369" s="18" t="e">
        <f t="shared" si="24"/>
        <v>#REF!</v>
      </c>
      <c r="I369" t="e">
        <f t="shared" si="25"/>
        <v>#REF!</v>
      </c>
      <c r="J369" s="26" t="e">
        <f>#REF!</f>
        <v>#REF!</v>
      </c>
      <c r="K369" s="27" t="e">
        <f>#REF!</f>
        <v>#REF!</v>
      </c>
      <c r="L369" s="26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7"/>
    </row>
    <row r="370" spans="4:24" x14ac:dyDescent="0.2">
      <c r="D370" t="s">
        <v>162</v>
      </c>
      <c r="E370">
        <v>5</v>
      </c>
      <c r="F370" s="8" t="e">
        <f>#REF!</f>
        <v>#REF!</v>
      </c>
      <c r="G370" s="8" t="e">
        <f>IF(#REF!&lt;&gt;"",#REF!,"")</f>
        <v>#REF!</v>
      </c>
      <c r="H370" s="18" t="e">
        <f t="shared" si="24"/>
        <v>#REF!</v>
      </c>
      <c r="I370" t="e">
        <f t="shared" si="25"/>
        <v>#REF!</v>
      </c>
      <c r="J370" s="26" t="e">
        <f>#REF!</f>
        <v>#REF!</v>
      </c>
      <c r="K370" s="27" t="e">
        <f>#REF!</f>
        <v>#REF!</v>
      </c>
      <c r="L370" s="26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7"/>
    </row>
    <row r="371" spans="4:24" x14ac:dyDescent="0.2">
      <c r="D371" t="s">
        <v>162</v>
      </c>
      <c r="E371">
        <v>5</v>
      </c>
      <c r="F371" s="8" t="e">
        <f>#REF!</f>
        <v>#REF!</v>
      </c>
      <c r="G371" s="8" t="e">
        <f>IF(#REF!&lt;&gt;"",#REF!,"")</f>
        <v>#REF!</v>
      </c>
      <c r="H371" s="18" t="e">
        <f t="shared" si="24"/>
        <v>#REF!</v>
      </c>
      <c r="I371" t="e">
        <f t="shared" si="25"/>
        <v>#REF!</v>
      </c>
      <c r="J371" s="26" t="e">
        <f>#REF!</f>
        <v>#REF!</v>
      </c>
      <c r="K371" s="27" t="e">
        <f>#REF!</f>
        <v>#REF!</v>
      </c>
      <c r="L371" s="26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7"/>
    </row>
    <row r="372" spans="4:24" x14ac:dyDescent="0.2">
      <c r="D372" t="s">
        <v>162</v>
      </c>
      <c r="E372">
        <v>5</v>
      </c>
      <c r="F372" s="8" t="e">
        <f>#REF!</f>
        <v>#REF!</v>
      </c>
      <c r="G372" s="8" t="e">
        <f>IF(#REF!&lt;&gt;"",#REF!,"")</f>
        <v>#REF!</v>
      </c>
      <c r="H372" s="18" t="e">
        <f t="shared" si="24"/>
        <v>#REF!</v>
      </c>
      <c r="I372" t="e">
        <f t="shared" si="25"/>
        <v>#REF!</v>
      </c>
      <c r="J372" s="26" t="e">
        <f>#REF!</f>
        <v>#REF!</v>
      </c>
      <c r="K372" s="27" t="e">
        <f>#REF!</f>
        <v>#REF!</v>
      </c>
      <c r="L372" s="26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7"/>
    </row>
    <row r="373" spans="4:24" x14ac:dyDescent="0.2">
      <c r="D373" t="s">
        <v>162</v>
      </c>
      <c r="E373">
        <v>5</v>
      </c>
      <c r="F373" s="8" t="e">
        <f>#REF!</f>
        <v>#REF!</v>
      </c>
      <c r="G373" s="8" t="e">
        <f>IF(#REF!&lt;&gt;"",#REF!,"")</f>
        <v>#REF!</v>
      </c>
      <c r="H373" s="18" t="e">
        <f t="shared" si="24"/>
        <v>#REF!</v>
      </c>
      <c r="I373" t="e">
        <f t="shared" si="25"/>
        <v>#REF!</v>
      </c>
      <c r="J373" s="26" t="e">
        <f>#REF!</f>
        <v>#REF!</v>
      </c>
      <c r="K373" s="27" t="e">
        <f>#REF!</f>
        <v>#REF!</v>
      </c>
      <c r="L373" s="26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7"/>
    </row>
    <row r="374" spans="4:24" x14ac:dyDescent="0.2">
      <c r="D374" t="s">
        <v>162</v>
      </c>
      <c r="E374">
        <v>5</v>
      </c>
      <c r="F374" s="8" t="e">
        <f>#REF!</f>
        <v>#REF!</v>
      </c>
      <c r="G374" s="8" t="e">
        <f>IF(#REF!&lt;&gt;"",#REF!,"")</f>
        <v>#REF!</v>
      </c>
      <c r="H374" s="18" t="e">
        <f t="shared" si="24"/>
        <v>#REF!</v>
      </c>
      <c r="I374" t="e">
        <f t="shared" si="25"/>
        <v>#REF!</v>
      </c>
      <c r="J374" s="26" t="e">
        <f>#REF!</f>
        <v>#REF!</v>
      </c>
      <c r="K374" s="27" t="e">
        <f>#REF!</f>
        <v>#REF!</v>
      </c>
      <c r="L374" s="26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7"/>
    </row>
    <row r="375" spans="4:24" x14ac:dyDescent="0.2">
      <c r="D375" t="s">
        <v>162</v>
      </c>
      <c r="E375">
        <v>5</v>
      </c>
      <c r="F375" s="8" t="e">
        <f>#REF!</f>
        <v>#REF!</v>
      </c>
      <c r="G375" s="8" t="e">
        <f>IF(#REF!&lt;&gt;"",#REF!,"")</f>
        <v>#REF!</v>
      </c>
      <c r="H375" s="18" t="e">
        <f t="shared" si="24"/>
        <v>#REF!</v>
      </c>
      <c r="I375" t="e">
        <f t="shared" si="25"/>
        <v>#REF!</v>
      </c>
      <c r="J375" s="26" t="e">
        <f>#REF!</f>
        <v>#REF!</v>
      </c>
      <c r="K375" s="27" t="e">
        <f>#REF!</f>
        <v>#REF!</v>
      </c>
      <c r="L375" s="26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7"/>
    </row>
    <row r="376" spans="4:24" x14ac:dyDescent="0.2">
      <c r="D376" t="s">
        <v>162</v>
      </c>
      <c r="E376">
        <v>5</v>
      </c>
      <c r="F376" s="8" t="e">
        <f>#REF!</f>
        <v>#REF!</v>
      </c>
      <c r="G376" s="8" t="e">
        <f>IF(#REF!&lt;&gt;"",#REF!,"")</f>
        <v>#REF!</v>
      </c>
      <c r="H376" s="18" t="e">
        <f t="shared" si="24"/>
        <v>#REF!</v>
      </c>
      <c r="I376" t="e">
        <f t="shared" si="25"/>
        <v>#REF!</v>
      </c>
      <c r="J376" s="26" t="e">
        <f>#REF!</f>
        <v>#REF!</v>
      </c>
      <c r="K376" s="27" t="e">
        <f>#REF!</f>
        <v>#REF!</v>
      </c>
      <c r="L376" s="26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7"/>
    </row>
    <row r="377" spans="4:24" x14ac:dyDescent="0.2">
      <c r="D377" t="s">
        <v>162</v>
      </c>
      <c r="E377">
        <v>5</v>
      </c>
      <c r="F377" s="8" t="e">
        <f>#REF!</f>
        <v>#REF!</v>
      </c>
      <c r="G377" s="8" t="e">
        <f>IF(#REF!&lt;&gt;"",#REF!,"")</f>
        <v>#REF!</v>
      </c>
      <c r="H377" s="18" t="e">
        <f t="shared" si="24"/>
        <v>#REF!</v>
      </c>
      <c r="I377" t="e">
        <f t="shared" si="25"/>
        <v>#REF!</v>
      </c>
      <c r="J377" s="26" t="e">
        <f>#REF!</f>
        <v>#REF!</v>
      </c>
      <c r="K377" s="27" t="e">
        <f>#REF!</f>
        <v>#REF!</v>
      </c>
      <c r="L377" s="26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7"/>
    </row>
    <row r="378" spans="4:24" x14ac:dyDescent="0.2">
      <c r="D378" t="s">
        <v>162</v>
      </c>
      <c r="E378">
        <v>5</v>
      </c>
      <c r="F378" s="8" t="e">
        <f>#REF!</f>
        <v>#REF!</v>
      </c>
      <c r="G378" s="8" t="e">
        <f>IF(#REF!&lt;&gt;"",#REF!,"")</f>
        <v>#REF!</v>
      </c>
      <c r="H378" s="18" t="e">
        <f t="shared" si="24"/>
        <v>#REF!</v>
      </c>
      <c r="I378" t="e">
        <f t="shared" si="25"/>
        <v>#REF!</v>
      </c>
      <c r="J378" s="26" t="e">
        <f>#REF!</f>
        <v>#REF!</v>
      </c>
      <c r="K378" s="27" t="e">
        <f>#REF!</f>
        <v>#REF!</v>
      </c>
      <c r="L378" s="26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7"/>
    </row>
    <row r="379" spans="4:24" x14ac:dyDescent="0.2">
      <c r="D379" t="s">
        <v>162</v>
      </c>
      <c r="E379">
        <v>5</v>
      </c>
      <c r="F379" s="8" t="e">
        <f>#REF!</f>
        <v>#REF!</v>
      </c>
      <c r="G379" s="8" t="e">
        <f>IF(#REF!&lt;&gt;"",#REF!,"")</f>
        <v>#REF!</v>
      </c>
      <c r="H379" s="18" t="e">
        <f t="shared" si="24"/>
        <v>#REF!</v>
      </c>
      <c r="I379" t="e">
        <f t="shared" si="25"/>
        <v>#REF!</v>
      </c>
      <c r="J379" s="26" t="e">
        <f>#REF!</f>
        <v>#REF!</v>
      </c>
      <c r="K379" s="27" t="e">
        <f>#REF!</f>
        <v>#REF!</v>
      </c>
      <c r="L379" s="26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7"/>
    </row>
    <row r="380" spans="4:24" x14ac:dyDescent="0.2">
      <c r="D380" t="s">
        <v>162</v>
      </c>
      <c r="E380">
        <v>5</v>
      </c>
      <c r="F380" s="8" t="e">
        <f>#REF!</f>
        <v>#REF!</v>
      </c>
      <c r="G380" s="8" t="e">
        <f>IF(#REF!&lt;&gt;"",#REF!,"")</f>
        <v>#REF!</v>
      </c>
      <c r="H380" s="18" t="e">
        <f t="shared" si="24"/>
        <v>#REF!</v>
      </c>
      <c r="I380" t="e">
        <f t="shared" si="25"/>
        <v>#REF!</v>
      </c>
      <c r="J380" s="26" t="e">
        <f>#REF!</f>
        <v>#REF!</v>
      </c>
      <c r="K380" s="27" t="e">
        <f>#REF!</f>
        <v>#REF!</v>
      </c>
      <c r="L380" s="26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7"/>
    </row>
    <row r="381" spans="4:24" x14ac:dyDescent="0.2">
      <c r="D381" t="s">
        <v>162</v>
      </c>
      <c r="E381">
        <v>5</v>
      </c>
      <c r="F381" s="8" t="e">
        <f>#REF!</f>
        <v>#REF!</v>
      </c>
      <c r="G381" s="8" t="e">
        <f>IF(#REF!&lt;&gt;"",#REF!,"")</f>
        <v>#REF!</v>
      </c>
      <c r="H381" s="18" t="e">
        <f t="shared" si="24"/>
        <v>#REF!</v>
      </c>
      <c r="I381" t="e">
        <f t="shared" si="25"/>
        <v>#REF!</v>
      </c>
      <c r="J381" s="26" t="e">
        <f>#REF!</f>
        <v>#REF!</v>
      </c>
      <c r="K381" s="27" t="e">
        <f>#REF!</f>
        <v>#REF!</v>
      </c>
      <c r="L381" s="26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7"/>
    </row>
    <row r="382" spans="4:24" x14ac:dyDescent="0.2">
      <c r="D382" t="s">
        <v>162</v>
      </c>
      <c r="E382">
        <v>5</v>
      </c>
      <c r="F382" s="8" t="e">
        <f>#REF!</f>
        <v>#REF!</v>
      </c>
      <c r="G382" s="8" t="e">
        <f>IF(#REF!&lt;&gt;"",#REF!,"")</f>
        <v>#REF!</v>
      </c>
      <c r="H382" s="18" t="e">
        <f t="shared" si="24"/>
        <v>#REF!</v>
      </c>
      <c r="I382" t="e">
        <f t="shared" si="25"/>
        <v>#REF!</v>
      </c>
      <c r="J382" s="26" t="e">
        <f>#REF!</f>
        <v>#REF!</v>
      </c>
      <c r="K382" s="27" t="e">
        <f>#REF!</f>
        <v>#REF!</v>
      </c>
      <c r="L382" s="26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7"/>
    </row>
    <row r="383" spans="4:24" x14ac:dyDescent="0.2">
      <c r="D383" t="s">
        <v>162</v>
      </c>
      <c r="E383">
        <v>5</v>
      </c>
      <c r="F383" s="8" t="e">
        <f>#REF!</f>
        <v>#REF!</v>
      </c>
      <c r="G383" s="8" t="e">
        <f>IF(#REF!&lt;&gt;"",#REF!,"")</f>
        <v>#REF!</v>
      </c>
      <c r="H383" s="18" t="e">
        <f t="shared" si="24"/>
        <v>#REF!</v>
      </c>
      <c r="I383" t="e">
        <f t="shared" si="25"/>
        <v>#REF!</v>
      </c>
      <c r="J383" s="26" t="e">
        <f>#REF!</f>
        <v>#REF!</v>
      </c>
      <c r="K383" s="27" t="e">
        <f>#REF!</f>
        <v>#REF!</v>
      </c>
      <c r="L383" s="26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7"/>
    </row>
    <row r="384" spans="4:24" x14ac:dyDescent="0.2">
      <c r="D384" t="s">
        <v>162</v>
      </c>
      <c r="E384">
        <v>5</v>
      </c>
      <c r="F384" s="8" t="e">
        <f>#REF!</f>
        <v>#REF!</v>
      </c>
      <c r="G384" s="8" t="e">
        <f>IF(#REF!&lt;&gt;"",#REF!,"")</f>
        <v>#REF!</v>
      </c>
      <c r="H384" s="18" t="e">
        <f t="shared" si="24"/>
        <v>#REF!</v>
      </c>
      <c r="I384" t="e">
        <f t="shared" si="25"/>
        <v>#REF!</v>
      </c>
      <c r="J384" s="26" t="e">
        <f>#REF!</f>
        <v>#REF!</v>
      </c>
      <c r="K384" s="27" t="e">
        <f>#REF!</f>
        <v>#REF!</v>
      </c>
      <c r="L384" s="26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7"/>
    </row>
    <row r="385" spans="4:24" x14ac:dyDescent="0.2">
      <c r="D385" t="s">
        <v>162</v>
      </c>
      <c r="E385">
        <v>5</v>
      </c>
      <c r="F385" s="8" t="e">
        <f>#REF!</f>
        <v>#REF!</v>
      </c>
      <c r="G385" s="8" t="e">
        <f>IF(#REF!&lt;&gt;"",#REF!,"")</f>
        <v>#REF!</v>
      </c>
      <c r="H385" s="18" t="e">
        <f t="shared" si="24"/>
        <v>#REF!</v>
      </c>
      <c r="I385" t="e">
        <f t="shared" si="25"/>
        <v>#REF!</v>
      </c>
      <c r="J385" s="26" t="e">
        <f>#REF!</f>
        <v>#REF!</v>
      </c>
      <c r="K385" s="27" t="e">
        <f>#REF!</f>
        <v>#REF!</v>
      </c>
      <c r="L385" s="26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7"/>
    </row>
    <row r="386" spans="4:24" x14ac:dyDescent="0.2">
      <c r="D386" t="s">
        <v>162</v>
      </c>
      <c r="E386">
        <v>5</v>
      </c>
      <c r="F386" s="8" t="e">
        <f>#REF!</f>
        <v>#REF!</v>
      </c>
      <c r="G386" s="8" t="e">
        <f>IF(#REF!&lt;&gt;"",#REF!,"")</f>
        <v>#REF!</v>
      </c>
      <c r="H386" s="18" t="e">
        <f t="shared" si="24"/>
        <v>#REF!</v>
      </c>
      <c r="I386" t="e">
        <f t="shared" si="25"/>
        <v>#REF!</v>
      </c>
      <c r="J386" s="26" t="e">
        <f>#REF!</f>
        <v>#REF!</v>
      </c>
      <c r="K386" s="27" t="e">
        <f>#REF!</f>
        <v>#REF!</v>
      </c>
      <c r="L386" s="26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7"/>
    </row>
    <row r="387" spans="4:24" x14ac:dyDescent="0.2">
      <c r="D387" t="s">
        <v>162</v>
      </c>
      <c r="E387">
        <v>5</v>
      </c>
      <c r="F387" s="8" t="e">
        <f>#REF!</f>
        <v>#REF!</v>
      </c>
      <c r="G387" s="8" t="e">
        <f>IF(#REF!&lt;&gt;"",#REF!,"")</f>
        <v>#REF!</v>
      </c>
      <c r="H387" s="18" t="e">
        <f t="shared" si="24"/>
        <v>#REF!</v>
      </c>
      <c r="I387" t="e">
        <f t="shared" si="25"/>
        <v>#REF!</v>
      </c>
      <c r="J387" s="26" t="e">
        <f>#REF!</f>
        <v>#REF!</v>
      </c>
      <c r="K387" s="27" t="e">
        <f>#REF!</f>
        <v>#REF!</v>
      </c>
      <c r="L387" s="26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7"/>
    </row>
    <row r="388" spans="4:24" x14ac:dyDescent="0.2">
      <c r="D388" t="s">
        <v>162</v>
      </c>
      <c r="E388">
        <v>5</v>
      </c>
      <c r="F388" s="8" t="e">
        <f>#REF!</f>
        <v>#REF!</v>
      </c>
      <c r="G388" s="8" t="e">
        <f>IF(#REF!&lt;&gt;"",#REF!,"")</f>
        <v>#REF!</v>
      </c>
      <c r="H388" s="18" t="e">
        <f t="shared" si="24"/>
        <v>#REF!</v>
      </c>
      <c r="I388" t="e">
        <f t="shared" si="25"/>
        <v>#REF!</v>
      </c>
      <c r="J388" s="26" t="e">
        <f>#REF!</f>
        <v>#REF!</v>
      </c>
      <c r="K388" s="27" t="e">
        <f>#REF!</f>
        <v>#REF!</v>
      </c>
      <c r="L388" s="26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7"/>
    </row>
    <row r="389" spans="4:24" x14ac:dyDescent="0.2">
      <c r="D389" t="s">
        <v>162</v>
      </c>
      <c r="E389">
        <v>5</v>
      </c>
      <c r="F389" s="8" t="e">
        <f>#REF!</f>
        <v>#REF!</v>
      </c>
      <c r="G389" s="8" t="e">
        <f>IF(#REF!&lt;&gt;"",#REF!,"")</f>
        <v>#REF!</v>
      </c>
      <c r="H389" s="18" t="e">
        <f t="shared" si="24"/>
        <v>#REF!</v>
      </c>
      <c r="I389" t="e">
        <f t="shared" si="25"/>
        <v>#REF!</v>
      </c>
      <c r="J389" s="26" t="e">
        <f>#REF!</f>
        <v>#REF!</v>
      </c>
      <c r="K389" s="27" t="e">
        <f>#REF!</f>
        <v>#REF!</v>
      </c>
      <c r="L389" s="26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7"/>
    </row>
    <row r="390" spans="4:24" x14ac:dyDescent="0.2">
      <c r="D390" t="s">
        <v>162</v>
      </c>
      <c r="E390">
        <v>5</v>
      </c>
      <c r="F390" s="8" t="e">
        <f>#REF!</f>
        <v>#REF!</v>
      </c>
      <c r="G390" s="8" t="e">
        <f>IF(#REF!&lt;&gt;"",#REF!,"")</f>
        <v>#REF!</v>
      </c>
      <c r="H390" s="18" t="e">
        <f t="shared" si="24"/>
        <v>#REF!</v>
      </c>
      <c r="I390" t="e">
        <f t="shared" si="25"/>
        <v>#REF!</v>
      </c>
      <c r="J390" s="26" t="e">
        <f>#REF!</f>
        <v>#REF!</v>
      </c>
      <c r="K390" s="27" t="e">
        <f>#REF!</f>
        <v>#REF!</v>
      </c>
      <c r="L390" s="26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7"/>
    </row>
    <row r="391" spans="4:24" x14ac:dyDescent="0.2">
      <c r="D391" t="s">
        <v>162</v>
      </c>
      <c r="E391">
        <v>5</v>
      </c>
      <c r="F391" s="8" t="e">
        <f>#REF!</f>
        <v>#REF!</v>
      </c>
      <c r="G391" s="8" t="e">
        <f>IF(#REF!&lt;&gt;"",#REF!,"")</f>
        <v>#REF!</v>
      </c>
      <c r="H391" s="18" t="e">
        <f t="shared" si="24"/>
        <v>#REF!</v>
      </c>
      <c r="I391" t="e">
        <f t="shared" si="25"/>
        <v>#REF!</v>
      </c>
      <c r="J391" s="26" t="e">
        <f>#REF!</f>
        <v>#REF!</v>
      </c>
      <c r="K391" s="27" t="e">
        <f>#REF!</f>
        <v>#REF!</v>
      </c>
      <c r="L391" s="26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7"/>
    </row>
    <row r="392" spans="4:24" x14ac:dyDescent="0.2">
      <c r="D392" t="s">
        <v>162</v>
      </c>
      <c r="E392">
        <v>5</v>
      </c>
      <c r="F392" s="8" t="e">
        <f>#REF!</f>
        <v>#REF!</v>
      </c>
      <c r="G392" s="8" t="e">
        <f>IF(#REF!&lt;&gt;"",#REF!,"")</f>
        <v>#REF!</v>
      </c>
      <c r="H392" s="18" t="e">
        <f t="shared" si="24"/>
        <v>#REF!</v>
      </c>
      <c r="I392" t="e">
        <f t="shared" si="25"/>
        <v>#REF!</v>
      </c>
      <c r="J392" s="26" t="e">
        <f>#REF!</f>
        <v>#REF!</v>
      </c>
      <c r="K392" s="27" t="e">
        <f>#REF!</f>
        <v>#REF!</v>
      </c>
      <c r="L392" s="26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7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K19" sqref="K19"/>
    </sheetView>
  </sheetViews>
  <sheetFormatPr defaultRowHeight="12.75" x14ac:dyDescent="0.2"/>
  <cols>
    <col min="1" max="1" width="9.140625" style="31"/>
    <col min="2" max="2" width="13" style="31" customWidth="1"/>
    <col min="3" max="4" width="9.140625" style="31"/>
    <col min="5" max="5" width="9.85546875" style="31" bestFit="1" customWidth="1"/>
    <col min="6" max="6" width="9.140625" style="31"/>
    <col min="7" max="7" width="15.140625" style="31" customWidth="1"/>
    <col min="8" max="8" width="13.28515625" style="31" customWidth="1"/>
    <col min="9" max="9" width="14.42578125" style="31" customWidth="1"/>
    <col min="10" max="16384" width="9.140625" style="31"/>
  </cols>
  <sheetData>
    <row r="1" spans="1:12" ht="15.75" x14ac:dyDescent="0.25">
      <c r="A1" s="210" t="s">
        <v>299</v>
      </c>
      <c r="B1" s="210"/>
      <c r="C1" s="21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169" t="s">
        <v>300</v>
      </c>
      <c r="B2" s="169"/>
      <c r="C2" s="169"/>
      <c r="D2" s="170"/>
      <c r="E2" s="32" t="s">
        <v>412</v>
      </c>
      <c r="F2" s="33"/>
      <c r="G2" s="34" t="s">
        <v>301</v>
      </c>
      <c r="H2" s="32" t="s">
        <v>416</v>
      </c>
      <c r="I2" s="35"/>
      <c r="J2" s="30"/>
      <c r="K2" s="30"/>
      <c r="L2" s="30"/>
    </row>
    <row r="3" spans="1:12" x14ac:dyDescent="0.2">
      <c r="A3" s="36"/>
      <c r="B3" s="36"/>
      <c r="C3" s="36"/>
      <c r="D3" s="36"/>
      <c r="E3" s="37"/>
      <c r="F3" s="37"/>
      <c r="G3" s="36"/>
      <c r="H3" s="36"/>
      <c r="I3" s="38"/>
      <c r="J3" s="30"/>
      <c r="K3" s="30"/>
      <c r="L3" s="30"/>
    </row>
    <row r="4" spans="1:12" ht="15" x14ac:dyDescent="0.2">
      <c r="A4" s="171" t="s">
        <v>362</v>
      </c>
      <c r="B4" s="171"/>
      <c r="C4" s="171"/>
      <c r="D4" s="171"/>
      <c r="E4" s="171"/>
      <c r="F4" s="171"/>
      <c r="G4" s="171"/>
      <c r="H4" s="171"/>
      <c r="I4" s="171"/>
      <c r="J4" s="30"/>
      <c r="K4" s="30"/>
      <c r="L4" s="30"/>
    </row>
    <row r="5" spans="1:12" x14ac:dyDescent="0.2">
      <c r="A5" s="39"/>
      <c r="B5" s="39"/>
      <c r="C5" s="39"/>
      <c r="D5" s="40"/>
      <c r="E5" s="41"/>
      <c r="F5" s="42"/>
      <c r="G5" s="43"/>
      <c r="H5" s="44"/>
      <c r="I5" s="45"/>
      <c r="J5" s="30"/>
      <c r="K5" s="30"/>
      <c r="L5" s="30"/>
    </row>
    <row r="6" spans="1:12" x14ac:dyDescent="0.2">
      <c r="A6" s="159" t="s">
        <v>302</v>
      </c>
      <c r="B6" s="160"/>
      <c r="C6" s="167" t="s">
        <v>366</v>
      </c>
      <c r="D6" s="168"/>
      <c r="E6" s="172"/>
      <c r="F6" s="172"/>
      <c r="G6" s="172"/>
      <c r="H6" s="172"/>
      <c r="I6" s="47"/>
      <c r="J6" s="30"/>
      <c r="K6" s="30"/>
      <c r="L6" s="30"/>
    </row>
    <row r="7" spans="1:12" x14ac:dyDescent="0.2">
      <c r="A7" s="48"/>
      <c r="B7" s="48"/>
      <c r="C7" s="39"/>
      <c r="D7" s="39"/>
      <c r="E7" s="172"/>
      <c r="F7" s="172"/>
      <c r="G7" s="172"/>
      <c r="H7" s="172"/>
      <c r="I7" s="47"/>
      <c r="J7" s="30"/>
      <c r="K7" s="30"/>
      <c r="L7" s="30"/>
    </row>
    <row r="8" spans="1:12" x14ac:dyDescent="0.2">
      <c r="A8" s="173" t="s">
        <v>303</v>
      </c>
      <c r="B8" s="174"/>
      <c r="C8" s="167" t="s">
        <v>367</v>
      </c>
      <c r="D8" s="168"/>
      <c r="E8" s="172"/>
      <c r="F8" s="172"/>
      <c r="G8" s="172"/>
      <c r="H8" s="172"/>
      <c r="I8" s="40"/>
      <c r="J8" s="30"/>
      <c r="K8" s="30"/>
      <c r="L8" s="30"/>
    </row>
    <row r="9" spans="1:12" x14ac:dyDescent="0.2">
      <c r="A9" s="49"/>
      <c r="B9" s="49"/>
      <c r="C9" s="50"/>
      <c r="D9" s="39"/>
      <c r="E9" s="39"/>
      <c r="F9" s="39"/>
      <c r="G9" s="39"/>
      <c r="H9" s="39"/>
      <c r="I9" s="39"/>
      <c r="J9" s="30"/>
      <c r="K9" s="30"/>
      <c r="L9" s="30"/>
    </row>
    <row r="10" spans="1:12" x14ac:dyDescent="0.2">
      <c r="A10" s="164" t="s">
        <v>304</v>
      </c>
      <c r="B10" s="165"/>
      <c r="C10" s="167" t="s">
        <v>368</v>
      </c>
      <c r="D10" s="168"/>
      <c r="E10" s="39"/>
      <c r="F10" s="39"/>
      <c r="G10" s="39"/>
      <c r="H10" s="39"/>
      <c r="I10" s="39"/>
      <c r="J10" s="30"/>
      <c r="K10" s="30"/>
      <c r="L10" s="30"/>
    </row>
    <row r="11" spans="1:12" x14ac:dyDescent="0.2">
      <c r="A11" s="166"/>
      <c r="B11" s="166"/>
      <c r="C11" s="39"/>
      <c r="D11" s="39"/>
      <c r="E11" s="39"/>
      <c r="F11" s="39"/>
      <c r="G11" s="39"/>
      <c r="H11" s="39"/>
      <c r="I11" s="39"/>
      <c r="J11" s="30"/>
      <c r="K11" s="30"/>
      <c r="L11" s="30"/>
    </row>
    <row r="12" spans="1:12" x14ac:dyDescent="0.2">
      <c r="A12" s="159" t="s">
        <v>305</v>
      </c>
      <c r="B12" s="160"/>
      <c r="C12" s="161" t="s">
        <v>369</v>
      </c>
      <c r="D12" s="175"/>
      <c r="E12" s="175"/>
      <c r="F12" s="175"/>
      <c r="G12" s="175"/>
      <c r="H12" s="175"/>
      <c r="I12" s="176"/>
      <c r="J12" s="30"/>
      <c r="K12" s="30"/>
      <c r="L12" s="30"/>
    </row>
    <row r="13" spans="1:12" x14ac:dyDescent="0.2">
      <c r="A13" s="48"/>
      <c r="B13" s="48"/>
      <c r="C13" s="51"/>
      <c r="D13" s="39"/>
      <c r="E13" s="39"/>
      <c r="F13" s="39"/>
      <c r="G13" s="39"/>
      <c r="H13" s="39"/>
      <c r="I13" s="39"/>
      <c r="J13" s="30"/>
      <c r="K13" s="30"/>
      <c r="L13" s="30"/>
    </row>
    <row r="14" spans="1:12" x14ac:dyDescent="0.2">
      <c r="A14" s="159" t="s">
        <v>306</v>
      </c>
      <c r="B14" s="160"/>
      <c r="C14" s="177">
        <v>48000</v>
      </c>
      <c r="D14" s="178"/>
      <c r="E14" s="39"/>
      <c r="F14" s="161" t="s">
        <v>370</v>
      </c>
      <c r="G14" s="162"/>
      <c r="H14" s="162"/>
      <c r="I14" s="163"/>
      <c r="J14" s="30"/>
      <c r="K14" s="30"/>
      <c r="L14" s="30"/>
    </row>
    <row r="15" spans="1:12" x14ac:dyDescent="0.2">
      <c r="A15" s="48"/>
      <c r="B15" s="48"/>
      <c r="C15" s="39"/>
      <c r="D15" s="39"/>
      <c r="E15" s="39"/>
      <c r="F15" s="39"/>
      <c r="G15" s="39"/>
      <c r="H15" s="39"/>
      <c r="I15" s="39"/>
      <c r="J15" s="30"/>
      <c r="K15" s="30"/>
      <c r="L15" s="30"/>
    </row>
    <row r="16" spans="1:12" x14ac:dyDescent="0.2">
      <c r="A16" s="159" t="s">
        <v>307</v>
      </c>
      <c r="B16" s="160"/>
      <c r="C16" s="161" t="s">
        <v>371</v>
      </c>
      <c r="D16" s="162"/>
      <c r="E16" s="162"/>
      <c r="F16" s="162"/>
      <c r="G16" s="162"/>
      <c r="H16" s="162"/>
      <c r="I16" s="163"/>
      <c r="J16" s="30"/>
      <c r="K16" s="30"/>
      <c r="L16" s="30"/>
    </row>
    <row r="17" spans="1:12" x14ac:dyDescent="0.2">
      <c r="A17" s="48"/>
      <c r="B17" s="48"/>
      <c r="C17" s="39"/>
      <c r="D17" s="39"/>
      <c r="E17" s="39"/>
      <c r="F17" s="39"/>
      <c r="G17" s="39"/>
      <c r="H17" s="39"/>
      <c r="I17" s="39"/>
      <c r="J17" s="30"/>
      <c r="K17" s="30"/>
      <c r="L17" s="30"/>
    </row>
    <row r="18" spans="1:12" x14ac:dyDescent="0.2">
      <c r="A18" s="159" t="s">
        <v>308</v>
      </c>
      <c r="B18" s="160"/>
      <c r="C18" s="179" t="s">
        <v>384</v>
      </c>
      <c r="D18" s="180"/>
      <c r="E18" s="180"/>
      <c r="F18" s="180"/>
      <c r="G18" s="180"/>
      <c r="H18" s="180"/>
      <c r="I18" s="181"/>
      <c r="J18" s="30"/>
      <c r="K18" s="30"/>
      <c r="L18" s="30"/>
    </row>
    <row r="19" spans="1:12" x14ac:dyDescent="0.2">
      <c r="A19" s="48"/>
      <c r="B19" s="48"/>
      <c r="C19" s="51"/>
      <c r="D19" s="39"/>
      <c r="E19" s="39"/>
      <c r="F19" s="39"/>
      <c r="G19" s="39"/>
      <c r="H19" s="39"/>
      <c r="I19" s="39"/>
      <c r="J19" s="30"/>
      <c r="K19" s="30"/>
      <c r="L19" s="30"/>
    </row>
    <row r="20" spans="1:12" x14ac:dyDescent="0.2">
      <c r="A20" s="159" t="s">
        <v>309</v>
      </c>
      <c r="B20" s="160"/>
      <c r="C20" s="179" t="s">
        <v>372</v>
      </c>
      <c r="D20" s="180"/>
      <c r="E20" s="180"/>
      <c r="F20" s="180"/>
      <c r="G20" s="180"/>
      <c r="H20" s="180"/>
      <c r="I20" s="181"/>
      <c r="J20" s="30"/>
      <c r="K20" s="30"/>
      <c r="L20" s="30"/>
    </row>
    <row r="21" spans="1:12" x14ac:dyDescent="0.2">
      <c r="A21" s="48"/>
      <c r="B21" s="48"/>
      <c r="C21" s="51"/>
      <c r="D21" s="39"/>
      <c r="E21" s="39"/>
      <c r="F21" s="39"/>
      <c r="G21" s="39"/>
      <c r="H21" s="39"/>
      <c r="I21" s="39"/>
      <c r="J21" s="30"/>
      <c r="K21" s="30"/>
      <c r="L21" s="30"/>
    </row>
    <row r="22" spans="1:12" x14ac:dyDescent="0.2">
      <c r="A22" s="159" t="s">
        <v>310</v>
      </c>
      <c r="B22" s="160"/>
      <c r="C22" s="52">
        <v>201</v>
      </c>
      <c r="D22" s="161" t="s">
        <v>370</v>
      </c>
      <c r="E22" s="182"/>
      <c r="F22" s="183"/>
      <c r="G22" s="184"/>
      <c r="H22" s="185"/>
      <c r="I22" s="53"/>
      <c r="J22" s="30"/>
      <c r="K22" s="30"/>
      <c r="L22" s="30"/>
    </row>
    <row r="23" spans="1:12" x14ac:dyDescent="0.2">
      <c r="A23" s="48"/>
      <c r="B23" s="48"/>
      <c r="C23" s="39"/>
      <c r="D23" s="54"/>
      <c r="E23" s="54"/>
      <c r="F23" s="54"/>
      <c r="G23" s="54"/>
      <c r="H23" s="39"/>
      <c r="I23" s="40"/>
      <c r="J23" s="30"/>
      <c r="K23" s="30"/>
      <c r="L23" s="30"/>
    </row>
    <row r="24" spans="1:12" x14ac:dyDescent="0.2">
      <c r="A24" s="159" t="s">
        <v>311</v>
      </c>
      <c r="B24" s="160"/>
      <c r="C24" s="52">
        <v>6</v>
      </c>
      <c r="D24" s="186" t="s">
        <v>373</v>
      </c>
      <c r="E24" s="187"/>
      <c r="F24" s="187"/>
      <c r="G24" s="188"/>
      <c r="H24" s="46" t="s">
        <v>312</v>
      </c>
      <c r="I24" s="157" t="s">
        <v>420</v>
      </c>
      <c r="J24" s="30"/>
      <c r="K24" s="30"/>
      <c r="L24" s="30"/>
    </row>
    <row r="25" spans="1:12" x14ac:dyDescent="0.2">
      <c r="A25" s="48"/>
      <c r="B25" s="48"/>
      <c r="C25" s="39"/>
      <c r="D25" s="54"/>
      <c r="E25" s="54"/>
      <c r="F25" s="54"/>
      <c r="G25" s="48"/>
      <c r="H25" s="48" t="s">
        <v>363</v>
      </c>
      <c r="I25" s="51"/>
      <c r="J25" s="30"/>
      <c r="K25" s="30"/>
      <c r="L25" s="30"/>
    </row>
    <row r="26" spans="1:12" x14ac:dyDescent="0.2">
      <c r="A26" s="159" t="s">
        <v>313</v>
      </c>
      <c r="B26" s="160"/>
      <c r="C26" s="55" t="s">
        <v>374</v>
      </c>
      <c r="D26" s="56"/>
      <c r="E26" s="30"/>
      <c r="F26" s="57"/>
      <c r="G26" s="159" t="s">
        <v>314</v>
      </c>
      <c r="H26" s="160"/>
      <c r="I26" s="58" t="s">
        <v>383</v>
      </c>
      <c r="J26" s="30"/>
      <c r="K26" s="30"/>
      <c r="L26" s="30"/>
    </row>
    <row r="27" spans="1:12" x14ac:dyDescent="0.2">
      <c r="A27" s="48"/>
      <c r="B27" s="48"/>
      <c r="C27" s="39"/>
      <c r="D27" s="57"/>
      <c r="E27" s="57"/>
      <c r="F27" s="57"/>
      <c r="G27" s="57"/>
      <c r="H27" s="39"/>
      <c r="I27" s="59"/>
      <c r="J27" s="30"/>
      <c r="K27" s="30"/>
      <c r="L27" s="30"/>
    </row>
    <row r="28" spans="1:12" x14ac:dyDescent="0.2">
      <c r="A28" s="189" t="s">
        <v>315</v>
      </c>
      <c r="B28" s="190"/>
      <c r="C28" s="191"/>
      <c r="D28" s="191"/>
      <c r="E28" s="192" t="s">
        <v>316</v>
      </c>
      <c r="F28" s="193"/>
      <c r="G28" s="193"/>
      <c r="H28" s="194" t="s">
        <v>317</v>
      </c>
      <c r="I28" s="194"/>
      <c r="J28" s="30"/>
      <c r="K28" s="30"/>
      <c r="L28" s="30"/>
    </row>
    <row r="29" spans="1:12" x14ac:dyDescent="0.2">
      <c r="A29" s="30"/>
      <c r="B29" s="30"/>
      <c r="C29" s="30"/>
      <c r="D29" s="45"/>
      <c r="E29" s="39"/>
      <c r="F29" s="39"/>
      <c r="G29" s="39"/>
      <c r="H29" s="60"/>
      <c r="I29" s="59"/>
      <c r="J29" s="30"/>
      <c r="K29" s="30"/>
      <c r="L29" s="30"/>
    </row>
    <row r="30" spans="1:12" x14ac:dyDescent="0.2">
      <c r="A30" s="195" t="s">
        <v>375</v>
      </c>
      <c r="B30" s="196"/>
      <c r="C30" s="196"/>
      <c r="D30" s="197"/>
      <c r="E30" s="195" t="s">
        <v>376</v>
      </c>
      <c r="F30" s="196"/>
      <c r="G30" s="196"/>
      <c r="H30" s="167" t="s">
        <v>377</v>
      </c>
      <c r="I30" s="168"/>
      <c r="J30" s="30"/>
      <c r="K30" s="30"/>
      <c r="L30" s="30"/>
    </row>
    <row r="31" spans="1:12" x14ac:dyDescent="0.2">
      <c r="A31" s="99"/>
      <c r="B31" s="99"/>
      <c r="C31" s="100"/>
      <c r="D31" s="198"/>
      <c r="E31" s="198"/>
      <c r="F31" s="198"/>
      <c r="G31" s="199"/>
      <c r="H31" s="54"/>
      <c r="I31" s="111"/>
      <c r="J31" s="30"/>
      <c r="K31" s="30"/>
      <c r="L31" s="30"/>
    </row>
    <row r="32" spans="1:12" x14ac:dyDescent="0.2">
      <c r="A32" s="195" t="s">
        <v>410</v>
      </c>
      <c r="B32" s="196"/>
      <c r="C32" s="196"/>
      <c r="D32" s="197"/>
      <c r="E32" s="195" t="s">
        <v>398</v>
      </c>
      <c r="F32" s="196"/>
      <c r="G32" s="196"/>
      <c r="H32" s="200" t="s">
        <v>402</v>
      </c>
      <c r="I32" s="201"/>
      <c r="J32" s="30"/>
      <c r="K32" s="30"/>
      <c r="L32" s="30"/>
    </row>
    <row r="33" spans="1:12" x14ac:dyDescent="0.2">
      <c r="A33" s="99"/>
      <c r="B33" s="99"/>
      <c r="C33" s="100"/>
      <c r="D33" s="101"/>
      <c r="E33" s="101"/>
      <c r="F33" s="101"/>
      <c r="G33" s="102"/>
      <c r="H33" s="54"/>
      <c r="I33" s="112"/>
      <c r="J33" s="30"/>
      <c r="K33" s="30"/>
      <c r="L33" s="30"/>
    </row>
    <row r="34" spans="1:12" x14ac:dyDescent="0.2">
      <c r="A34" s="202" t="s">
        <v>413</v>
      </c>
      <c r="B34" s="203"/>
      <c r="C34" s="203"/>
      <c r="D34" s="204"/>
      <c r="E34" s="202" t="s">
        <v>381</v>
      </c>
      <c r="F34" s="203"/>
      <c r="G34" s="203"/>
      <c r="H34" s="200" t="s">
        <v>382</v>
      </c>
      <c r="I34" s="201"/>
      <c r="J34" s="30"/>
      <c r="K34" s="30"/>
      <c r="L34" s="30"/>
    </row>
    <row r="35" spans="1:12" x14ac:dyDescent="0.2">
      <c r="A35" s="99"/>
      <c r="B35" s="99"/>
      <c r="C35" s="100"/>
      <c r="D35" s="101"/>
      <c r="E35" s="101"/>
      <c r="F35" s="101"/>
      <c r="G35" s="102"/>
      <c r="H35" s="54"/>
      <c r="I35" s="112"/>
      <c r="J35" s="30"/>
      <c r="K35" s="30"/>
      <c r="L35" s="30"/>
    </row>
    <row r="36" spans="1:12" x14ac:dyDescent="0.2">
      <c r="A36" s="195" t="s">
        <v>414</v>
      </c>
      <c r="B36" s="196"/>
      <c r="C36" s="196"/>
      <c r="D36" s="197"/>
      <c r="E36" s="202" t="s">
        <v>411</v>
      </c>
      <c r="F36" s="203"/>
      <c r="G36" s="203"/>
      <c r="H36" s="200" t="s">
        <v>378</v>
      </c>
      <c r="I36" s="201"/>
      <c r="J36" s="30"/>
      <c r="K36" s="30"/>
      <c r="L36" s="30"/>
    </row>
    <row r="37" spans="1:12" x14ac:dyDescent="0.2">
      <c r="A37" s="103"/>
      <c r="B37" s="103"/>
      <c r="C37" s="218"/>
      <c r="D37" s="219"/>
      <c r="E37" s="54"/>
      <c r="F37" s="218"/>
      <c r="G37" s="219"/>
      <c r="H37" s="54"/>
      <c r="I37" s="54"/>
      <c r="J37" s="30"/>
      <c r="K37" s="30"/>
      <c r="L37" s="30"/>
    </row>
    <row r="38" spans="1:12" x14ac:dyDescent="0.2">
      <c r="A38" s="202" t="s">
        <v>415</v>
      </c>
      <c r="B38" s="203"/>
      <c r="C38" s="203"/>
      <c r="D38" s="204"/>
      <c r="E38" s="202" t="s">
        <v>379</v>
      </c>
      <c r="F38" s="203"/>
      <c r="G38" s="203"/>
      <c r="H38" s="200" t="s">
        <v>380</v>
      </c>
      <c r="I38" s="201"/>
      <c r="J38" s="30"/>
      <c r="K38" s="30"/>
      <c r="L38" s="30"/>
    </row>
    <row r="39" spans="1:12" x14ac:dyDescent="0.2">
      <c r="A39" s="103"/>
      <c r="B39" s="103"/>
      <c r="C39" s="104"/>
      <c r="D39" s="105"/>
      <c r="E39" s="54"/>
      <c r="F39" s="104"/>
      <c r="G39" s="105"/>
      <c r="H39" s="54"/>
      <c r="I39" s="54"/>
      <c r="J39" s="30"/>
      <c r="K39" s="30"/>
      <c r="L39" s="30"/>
    </row>
    <row r="40" spans="1:12" x14ac:dyDescent="0.2">
      <c r="A40" s="202" t="s">
        <v>403</v>
      </c>
      <c r="B40" s="203"/>
      <c r="C40" s="203"/>
      <c r="D40" s="204"/>
      <c r="E40" s="202" t="s">
        <v>404</v>
      </c>
      <c r="F40" s="203"/>
      <c r="G40" s="203"/>
      <c r="H40" s="200" t="s">
        <v>405</v>
      </c>
      <c r="I40" s="201"/>
      <c r="J40" s="30"/>
      <c r="K40" s="30"/>
      <c r="L40" s="30"/>
    </row>
    <row r="41" spans="1:12" x14ac:dyDescent="0.2">
      <c r="A41" s="53"/>
      <c r="B41" s="106"/>
      <c r="C41" s="106"/>
      <c r="D41" s="106"/>
      <c r="E41" s="53"/>
      <c r="F41" s="106"/>
      <c r="G41" s="106"/>
      <c r="H41" s="107"/>
      <c r="I41" s="107"/>
      <c r="J41" s="30"/>
      <c r="K41" s="30"/>
      <c r="L41" s="30"/>
    </row>
    <row r="42" spans="1:12" x14ac:dyDescent="0.2">
      <c r="A42" s="61"/>
      <c r="B42" s="61"/>
      <c r="C42" s="62"/>
      <c r="D42" s="63"/>
      <c r="E42" s="39"/>
      <c r="F42" s="62"/>
      <c r="G42" s="63"/>
      <c r="H42" s="39"/>
      <c r="I42" s="39"/>
      <c r="J42" s="30"/>
      <c r="K42" s="30"/>
      <c r="L42" s="30"/>
    </row>
    <row r="43" spans="1:12" x14ac:dyDescent="0.2">
      <c r="A43" s="64"/>
      <c r="B43" s="64"/>
      <c r="C43" s="64"/>
      <c r="D43" s="50"/>
      <c r="E43" s="50"/>
      <c r="F43" s="64"/>
      <c r="G43" s="50"/>
      <c r="H43" s="50"/>
      <c r="I43" s="50"/>
      <c r="J43" s="30"/>
      <c r="K43" s="30"/>
      <c r="L43" s="30"/>
    </row>
    <row r="44" spans="1:12" x14ac:dyDescent="0.2">
      <c r="A44" s="205" t="s">
        <v>318</v>
      </c>
      <c r="B44" s="206"/>
      <c r="C44" s="167"/>
      <c r="D44" s="168"/>
      <c r="E44" s="40"/>
      <c r="F44" s="161"/>
      <c r="G44" s="212"/>
      <c r="H44" s="212"/>
      <c r="I44" s="213"/>
      <c r="J44" s="30"/>
      <c r="K44" s="30"/>
      <c r="L44" s="30"/>
    </row>
    <row r="45" spans="1:12" x14ac:dyDescent="0.2">
      <c r="A45" s="61"/>
      <c r="B45" s="61"/>
      <c r="C45" s="214"/>
      <c r="D45" s="215"/>
      <c r="E45" s="39"/>
      <c r="F45" s="214"/>
      <c r="G45" s="216"/>
      <c r="H45" s="65"/>
      <c r="I45" s="65"/>
      <c r="J45" s="30"/>
      <c r="K45" s="30"/>
      <c r="L45" s="30"/>
    </row>
    <row r="46" spans="1:12" x14ac:dyDescent="0.2">
      <c r="A46" s="205" t="s">
        <v>319</v>
      </c>
      <c r="B46" s="206"/>
      <c r="C46" s="161" t="s">
        <v>406</v>
      </c>
      <c r="D46" s="217"/>
      <c r="E46" s="217"/>
      <c r="F46" s="217"/>
      <c r="G46" s="217"/>
      <c r="H46" s="217"/>
      <c r="I46" s="217"/>
      <c r="J46" s="30"/>
      <c r="K46" s="30"/>
      <c r="L46" s="30"/>
    </row>
    <row r="47" spans="1:12" x14ac:dyDescent="0.2">
      <c r="A47" s="48"/>
      <c r="B47" s="48"/>
      <c r="C47" s="66" t="s">
        <v>320</v>
      </c>
      <c r="D47" s="40"/>
      <c r="E47" s="40"/>
      <c r="F47" s="40"/>
      <c r="G47" s="40"/>
      <c r="H47" s="40"/>
      <c r="I47" s="40"/>
      <c r="J47" s="30"/>
      <c r="K47" s="30"/>
      <c r="L47" s="30"/>
    </row>
    <row r="48" spans="1:12" x14ac:dyDescent="0.2">
      <c r="A48" s="205" t="s">
        <v>321</v>
      </c>
      <c r="B48" s="206"/>
      <c r="C48" s="207" t="s">
        <v>407</v>
      </c>
      <c r="D48" s="208"/>
      <c r="E48" s="209"/>
      <c r="F48" s="40"/>
      <c r="G48" s="46" t="s">
        <v>322</v>
      </c>
      <c r="H48" s="207" t="s">
        <v>390</v>
      </c>
      <c r="I48" s="209"/>
      <c r="J48" s="30"/>
      <c r="K48" s="30"/>
      <c r="L48" s="30"/>
    </row>
    <row r="49" spans="1:12" x14ac:dyDescent="0.2">
      <c r="A49" s="48"/>
      <c r="B49" s="48"/>
      <c r="C49" s="66"/>
      <c r="D49" s="40"/>
      <c r="E49" s="40"/>
      <c r="F49" s="40"/>
      <c r="G49" s="40"/>
      <c r="H49" s="40"/>
      <c r="I49" s="40"/>
      <c r="J49" s="30"/>
      <c r="K49" s="30"/>
      <c r="L49" s="30"/>
    </row>
    <row r="50" spans="1:12" x14ac:dyDescent="0.2">
      <c r="A50" s="205" t="s">
        <v>308</v>
      </c>
      <c r="B50" s="206"/>
      <c r="C50" s="222" t="s">
        <v>408</v>
      </c>
      <c r="D50" s="223"/>
      <c r="E50" s="223"/>
      <c r="F50" s="223"/>
      <c r="G50" s="223"/>
      <c r="H50" s="223"/>
      <c r="I50" s="224"/>
      <c r="J50" s="30"/>
      <c r="K50" s="30"/>
      <c r="L50" s="30"/>
    </row>
    <row r="51" spans="1:12" x14ac:dyDescent="0.2">
      <c r="A51" s="48"/>
      <c r="B51" s="48"/>
      <c r="C51" s="40"/>
      <c r="D51" s="40"/>
      <c r="E51" s="40"/>
      <c r="F51" s="40"/>
      <c r="G51" s="40"/>
      <c r="H51" s="40"/>
      <c r="I51" s="40"/>
      <c r="J51" s="30"/>
      <c r="K51" s="30"/>
      <c r="L51" s="30"/>
    </row>
    <row r="52" spans="1:12" x14ac:dyDescent="0.2">
      <c r="A52" s="159" t="s">
        <v>323</v>
      </c>
      <c r="B52" s="160"/>
      <c r="C52" s="225" t="s">
        <v>409</v>
      </c>
      <c r="D52" s="223"/>
      <c r="E52" s="223"/>
      <c r="F52" s="223"/>
      <c r="G52" s="223"/>
      <c r="H52" s="223"/>
      <c r="I52" s="176"/>
      <c r="J52" s="30"/>
      <c r="K52" s="30"/>
      <c r="L52" s="30"/>
    </row>
    <row r="53" spans="1:12" x14ac:dyDescent="0.2">
      <c r="A53" s="67"/>
      <c r="B53" s="67"/>
      <c r="C53" s="211" t="s">
        <v>324</v>
      </c>
      <c r="D53" s="211"/>
      <c r="E53" s="211"/>
      <c r="F53" s="211"/>
      <c r="G53" s="211"/>
      <c r="H53" s="211"/>
      <c r="I53" s="69"/>
      <c r="J53" s="30"/>
      <c r="K53" s="30"/>
      <c r="L53" s="30"/>
    </row>
    <row r="54" spans="1:12" x14ac:dyDescent="0.2">
      <c r="A54" s="67"/>
      <c r="B54" s="67"/>
      <c r="C54" s="68"/>
      <c r="D54" s="68"/>
      <c r="E54" s="68"/>
      <c r="F54" s="68"/>
      <c r="G54" s="68"/>
      <c r="H54" s="68"/>
      <c r="I54" s="69"/>
      <c r="J54" s="30"/>
      <c r="K54" s="30"/>
      <c r="L54" s="30"/>
    </row>
    <row r="55" spans="1:12" x14ac:dyDescent="0.2">
      <c r="A55" s="67"/>
      <c r="B55" s="226" t="s">
        <v>325</v>
      </c>
      <c r="C55" s="227"/>
      <c r="D55" s="227"/>
      <c r="E55" s="227"/>
      <c r="F55" s="89"/>
      <c r="G55" s="89"/>
      <c r="H55" s="89"/>
      <c r="I55" s="90"/>
      <c r="J55" s="30"/>
      <c r="K55" s="30"/>
      <c r="L55" s="30"/>
    </row>
    <row r="56" spans="1:12" x14ac:dyDescent="0.2">
      <c r="A56" s="67"/>
      <c r="B56" s="228" t="s">
        <v>385</v>
      </c>
      <c r="C56" s="229"/>
      <c r="D56" s="229"/>
      <c r="E56" s="229"/>
      <c r="F56" s="229"/>
      <c r="G56" s="229"/>
      <c r="H56" s="229"/>
      <c r="I56" s="229"/>
      <c r="J56" s="30"/>
      <c r="K56" s="30"/>
      <c r="L56" s="30"/>
    </row>
    <row r="57" spans="1:12" x14ac:dyDescent="0.2">
      <c r="A57" s="67"/>
      <c r="B57" s="228" t="s">
        <v>353</v>
      </c>
      <c r="C57" s="229"/>
      <c r="D57" s="229"/>
      <c r="E57" s="229"/>
      <c r="F57" s="229"/>
      <c r="G57" s="229"/>
      <c r="H57" s="229"/>
      <c r="I57" s="90"/>
      <c r="J57" s="30"/>
      <c r="K57" s="30"/>
      <c r="L57" s="30"/>
    </row>
    <row r="58" spans="1:12" x14ac:dyDescent="0.2">
      <c r="A58" s="67"/>
      <c r="B58" s="228" t="s">
        <v>354</v>
      </c>
      <c r="C58" s="229"/>
      <c r="D58" s="229"/>
      <c r="E58" s="229"/>
      <c r="F58" s="229"/>
      <c r="G58" s="229"/>
      <c r="H58" s="229"/>
      <c r="I58" s="229"/>
      <c r="J58" s="30"/>
      <c r="K58" s="30"/>
      <c r="L58" s="30"/>
    </row>
    <row r="59" spans="1:12" x14ac:dyDescent="0.2">
      <c r="A59" s="67"/>
      <c r="B59" s="228" t="s">
        <v>355</v>
      </c>
      <c r="C59" s="229"/>
      <c r="D59" s="229"/>
      <c r="E59" s="229"/>
      <c r="F59" s="229"/>
      <c r="G59" s="229"/>
      <c r="H59" s="229"/>
      <c r="I59" s="229"/>
      <c r="J59" s="30"/>
      <c r="K59" s="30"/>
      <c r="L59" s="30"/>
    </row>
    <row r="60" spans="1:12" x14ac:dyDescent="0.2">
      <c r="A60" s="67"/>
      <c r="B60" s="88"/>
      <c r="C60" s="83"/>
      <c r="D60" s="83"/>
      <c r="E60" s="83"/>
      <c r="F60" s="83"/>
      <c r="G60" s="83"/>
      <c r="H60" s="83"/>
      <c r="I60" s="83"/>
      <c r="J60" s="30"/>
      <c r="K60" s="30"/>
      <c r="L60" s="30"/>
    </row>
    <row r="61" spans="1:12" ht="13.5" thickBot="1" x14ac:dyDescent="0.25">
      <c r="A61" s="70" t="s">
        <v>326</v>
      </c>
      <c r="B61" s="40"/>
      <c r="C61" s="40"/>
      <c r="D61" s="40"/>
      <c r="E61" s="40"/>
      <c r="F61" s="40"/>
      <c r="G61" s="71"/>
      <c r="H61" s="72"/>
      <c r="I61" s="71"/>
      <c r="J61" s="30"/>
      <c r="K61" s="30"/>
      <c r="L61" s="30"/>
    </row>
    <row r="62" spans="1:12" x14ac:dyDescent="0.2">
      <c r="A62" s="40"/>
      <c r="B62" s="40"/>
      <c r="C62" s="40"/>
      <c r="D62" s="40"/>
      <c r="E62" s="67" t="s">
        <v>327</v>
      </c>
      <c r="F62" s="30"/>
      <c r="G62" s="230" t="s">
        <v>328</v>
      </c>
      <c r="H62" s="231"/>
      <c r="I62" s="232"/>
      <c r="J62" s="30"/>
      <c r="K62" s="30"/>
      <c r="L62" s="30"/>
    </row>
    <row r="63" spans="1:12" x14ac:dyDescent="0.2">
      <c r="A63" s="73"/>
      <c r="B63" s="73"/>
      <c r="C63" s="45"/>
      <c r="D63" s="45"/>
      <c r="E63" s="45"/>
      <c r="F63" s="45"/>
      <c r="G63" s="220"/>
      <c r="H63" s="221"/>
      <c r="I63" s="45"/>
      <c r="J63" s="30"/>
      <c r="K63" s="30"/>
      <c r="L63" s="30"/>
    </row>
  </sheetData>
  <protectedRanges>
    <protectedRange sqref="C14:D14 F14:I14 C16:I16 C18:I18 C20:I20 C24 C22:F22 C26 I26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  <protectedRange sqref="I24" name="Range1_12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39 H30 I25:I26 C6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J9" sqref="J9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6" bestFit="1" customWidth="1"/>
    <col min="11" max="11" width="11" style="86" customWidth="1"/>
  </cols>
  <sheetData>
    <row r="1" spans="1:11" ht="12.75" customHeight="1" x14ac:dyDescent="0.2">
      <c r="A1" s="268" t="s">
        <v>184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2.75" customHeight="1" x14ac:dyDescent="0.2">
      <c r="A2" s="269" t="s">
        <v>417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6.75" customHeight="1" x14ac:dyDescent="0.2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1" ht="12.75" customHeight="1" x14ac:dyDescent="0.2">
      <c r="A4" s="270" t="s">
        <v>389</v>
      </c>
      <c r="B4" s="271"/>
      <c r="C4" s="271"/>
      <c r="D4" s="271"/>
      <c r="E4" s="271"/>
      <c r="F4" s="271"/>
      <c r="G4" s="271"/>
      <c r="H4" s="271"/>
      <c r="I4" s="271"/>
      <c r="J4" s="271"/>
      <c r="K4" s="272"/>
    </row>
    <row r="5" spans="1:11" ht="30.75" customHeight="1" thickBot="1" x14ac:dyDescent="0.25">
      <c r="A5" s="273" t="s">
        <v>72</v>
      </c>
      <c r="B5" s="274"/>
      <c r="C5" s="274"/>
      <c r="D5" s="274"/>
      <c r="E5" s="274"/>
      <c r="F5" s="274"/>
      <c r="G5" s="274"/>
      <c r="H5" s="275"/>
      <c r="I5" s="117" t="s">
        <v>397</v>
      </c>
      <c r="J5" s="142" t="s">
        <v>364</v>
      </c>
      <c r="K5" s="117" t="s">
        <v>365</v>
      </c>
    </row>
    <row r="6" spans="1:11" x14ac:dyDescent="0.2">
      <c r="A6" s="276">
        <v>1</v>
      </c>
      <c r="B6" s="276"/>
      <c r="C6" s="276"/>
      <c r="D6" s="276"/>
      <c r="E6" s="276"/>
      <c r="F6" s="276"/>
      <c r="G6" s="276"/>
      <c r="H6" s="276"/>
      <c r="I6" s="75">
        <v>2</v>
      </c>
      <c r="J6" s="115">
        <v>3</v>
      </c>
      <c r="K6" s="126">
        <v>4</v>
      </c>
    </row>
    <row r="7" spans="1:11" x14ac:dyDescent="0.2">
      <c r="A7" s="263" t="s">
        <v>386</v>
      </c>
      <c r="B7" s="277"/>
      <c r="C7" s="277"/>
      <c r="D7" s="277"/>
      <c r="E7" s="277"/>
      <c r="F7" s="277"/>
      <c r="G7" s="277"/>
      <c r="H7" s="277"/>
      <c r="I7" s="277"/>
      <c r="J7" s="277"/>
      <c r="K7" s="278"/>
    </row>
    <row r="8" spans="1:11" x14ac:dyDescent="0.2">
      <c r="A8" s="253" t="s">
        <v>74</v>
      </c>
      <c r="B8" s="254"/>
      <c r="C8" s="254"/>
      <c r="D8" s="254"/>
      <c r="E8" s="254"/>
      <c r="F8" s="254"/>
      <c r="G8" s="254"/>
      <c r="H8" s="266"/>
      <c r="I8" s="5">
        <v>1</v>
      </c>
      <c r="J8" s="21">
        <v>0</v>
      </c>
      <c r="K8" s="21">
        <v>0</v>
      </c>
    </row>
    <row r="9" spans="1:11" x14ac:dyDescent="0.2">
      <c r="A9" s="233" t="s">
        <v>8</v>
      </c>
      <c r="B9" s="234"/>
      <c r="C9" s="234"/>
      <c r="D9" s="234"/>
      <c r="E9" s="234"/>
      <c r="F9" s="234"/>
      <c r="G9" s="234"/>
      <c r="H9" s="235"/>
      <c r="I9" s="3">
        <v>2</v>
      </c>
      <c r="J9" s="22">
        <f>J10+J17+J27+J36+J40</f>
        <v>2765760393.476409</v>
      </c>
      <c r="K9" s="22">
        <f>K10+K17+K27+K36+K40</f>
        <v>2811907939.4908752</v>
      </c>
    </row>
    <row r="10" spans="1:11" x14ac:dyDescent="0.2">
      <c r="A10" s="236" t="s">
        <v>255</v>
      </c>
      <c r="B10" s="237"/>
      <c r="C10" s="237"/>
      <c r="D10" s="237"/>
      <c r="E10" s="237"/>
      <c r="F10" s="237"/>
      <c r="G10" s="237"/>
      <c r="H10" s="238"/>
      <c r="I10" s="3">
        <v>3</v>
      </c>
      <c r="J10" s="22">
        <f>SUM(J11:J16)</f>
        <v>267637476.05469856</v>
      </c>
      <c r="K10" s="22">
        <f>SUM(K11:K16)</f>
        <v>262958373.65897951</v>
      </c>
    </row>
    <row r="11" spans="1:11" x14ac:dyDescent="0.2">
      <c r="A11" s="236" t="s">
        <v>125</v>
      </c>
      <c r="B11" s="237"/>
      <c r="C11" s="237"/>
      <c r="D11" s="237"/>
      <c r="E11" s="237"/>
      <c r="F11" s="237"/>
      <c r="G11" s="237"/>
      <c r="H11" s="238"/>
      <c r="I11" s="3">
        <v>4</v>
      </c>
      <c r="J11" s="23">
        <v>9019908</v>
      </c>
      <c r="K11" s="23">
        <v>9196512.2799999993</v>
      </c>
    </row>
    <row r="12" spans="1:11" x14ac:dyDescent="0.2">
      <c r="A12" s="236" t="s">
        <v>10</v>
      </c>
      <c r="B12" s="237"/>
      <c r="C12" s="237"/>
      <c r="D12" s="237"/>
      <c r="E12" s="237"/>
      <c r="F12" s="237"/>
      <c r="G12" s="237"/>
      <c r="H12" s="238"/>
      <c r="I12" s="3">
        <v>5</v>
      </c>
      <c r="J12" s="23">
        <v>200530011.22823456</v>
      </c>
      <c r="K12" s="23">
        <v>198794472.10897949</v>
      </c>
    </row>
    <row r="13" spans="1:11" x14ac:dyDescent="0.2">
      <c r="A13" s="236" t="s">
        <v>126</v>
      </c>
      <c r="B13" s="237"/>
      <c r="C13" s="237"/>
      <c r="D13" s="237"/>
      <c r="E13" s="237"/>
      <c r="F13" s="237"/>
      <c r="G13" s="237"/>
      <c r="H13" s="238"/>
      <c r="I13" s="3">
        <v>6</v>
      </c>
      <c r="J13" s="23">
        <v>27402445.826464001</v>
      </c>
      <c r="K13" s="23">
        <v>26782721.84</v>
      </c>
    </row>
    <row r="14" spans="1:11" x14ac:dyDescent="0.2">
      <c r="A14" s="236" t="s">
        <v>259</v>
      </c>
      <c r="B14" s="237"/>
      <c r="C14" s="237"/>
      <c r="D14" s="237"/>
      <c r="E14" s="237"/>
      <c r="F14" s="237"/>
      <c r="G14" s="237"/>
      <c r="H14" s="238"/>
      <c r="I14" s="3">
        <v>7</v>
      </c>
      <c r="J14" s="23">
        <v>1322095</v>
      </c>
      <c r="K14" s="23">
        <v>1571632.88</v>
      </c>
    </row>
    <row r="15" spans="1:11" x14ac:dyDescent="0.2">
      <c r="A15" s="236" t="s">
        <v>260</v>
      </c>
      <c r="B15" s="237"/>
      <c r="C15" s="237"/>
      <c r="D15" s="237"/>
      <c r="E15" s="237"/>
      <c r="F15" s="237"/>
      <c r="G15" s="237"/>
      <c r="H15" s="238"/>
      <c r="I15" s="3">
        <v>8</v>
      </c>
      <c r="J15" s="23">
        <v>29363016</v>
      </c>
      <c r="K15" s="23">
        <v>26613034.550000001</v>
      </c>
    </row>
    <row r="16" spans="1:11" x14ac:dyDescent="0.2">
      <c r="A16" s="236" t="s">
        <v>261</v>
      </c>
      <c r="B16" s="237"/>
      <c r="C16" s="237"/>
      <c r="D16" s="237"/>
      <c r="E16" s="237"/>
      <c r="F16" s="237"/>
      <c r="G16" s="237"/>
      <c r="H16" s="238"/>
      <c r="I16" s="3">
        <v>9</v>
      </c>
      <c r="J16" s="23">
        <v>0</v>
      </c>
      <c r="K16" s="23">
        <v>0</v>
      </c>
    </row>
    <row r="17" spans="1:11" x14ac:dyDescent="0.2">
      <c r="A17" s="236" t="s">
        <v>256</v>
      </c>
      <c r="B17" s="237"/>
      <c r="C17" s="237"/>
      <c r="D17" s="237"/>
      <c r="E17" s="237"/>
      <c r="F17" s="237"/>
      <c r="G17" s="237"/>
      <c r="H17" s="238"/>
      <c r="I17" s="3">
        <v>10</v>
      </c>
      <c r="J17" s="22">
        <f>SUM(J18:J26)</f>
        <v>2317991819.1676402</v>
      </c>
      <c r="K17" s="22">
        <f>SUM(K18:K26)</f>
        <v>2390505384.7024016</v>
      </c>
    </row>
    <row r="18" spans="1:11" x14ac:dyDescent="0.2">
      <c r="A18" s="236" t="s">
        <v>262</v>
      </c>
      <c r="B18" s="237"/>
      <c r="C18" s="237"/>
      <c r="D18" s="237"/>
      <c r="E18" s="237"/>
      <c r="F18" s="237"/>
      <c r="G18" s="237"/>
      <c r="H18" s="238"/>
      <c r="I18" s="3">
        <v>11</v>
      </c>
      <c r="J18" s="23">
        <v>329664695.25435472</v>
      </c>
      <c r="K18" s="23">
        <v>326135130.27488524</v>
      </c>
    </row>
    <row r="19" spans="1:11" x14ac:dyDescent="0.2">
      <c r="A19" s="236" t="s">
        <v>298</v>
      </c>
      <c r="B19" s="237"/>
      <c r="C19" s="237"/>
      <c r="D19" s="237"/>
      <c r="E19" s="237"/>
      <c r="F19" s="237"/>
      <c r="G19" s="237"/>
      <c r="H19" s="238"/>
      <c r="I19" s="3">
        <v>12</v>
      </c>
      <c r="J19" s="23">
        <v>967186872.9484024</v>
      </c>
      <c r="K19" s="23">
        <v>926186425.66132605</v>
      </c>
    </row>
    <row r="20" spans="1:11" x14ac:dyDescent="0.2">
      <c r="A20" s="236" t="s">
        <v>263</v>
      </c>
      <c r="B20" s="237"/>
      <c r="C20" s="237"/>
      <c r="D20" s="237"/>
      <c r="E20" s="237"/>
      <c r="F20" s="237"/>
      <c r="G20" s="237"/>
      <c r="H20" s="238"/>
      <c r="I20" s="3">
        <v>13</v>
      </c>
      <c r="J20" s="23">
        <v>853659053.89884186</v>
      </c>
      <c r="K20" s="23">
        <v>852366792.18551099</v>
      </c>
    </row>
    <row r="21" spans="1:11" x14ac:dyDescent="0.2">
      <c r="A21" s="236" t="s">
        <v>46</v>
      </c>
      <c r="B21" s="237"/>
      <c r="C21" s="237"/>
      <c r="D21" s="237"/>
      <c r="E21" s="237"/>
      <c r="F21" s="237"/>
      <c r="G21" s="237"/>
      <c r="H21" s="238"/>
      <c r="I21" s="3">
        <v>14</v>
      </c>
      <c r="J21" s="23">
        <v>41019125</v>
      </c>
      <c r="K21" s="23">
        <v>46622274.990000002</v>
      </c>
    </row>
    <row r="22" spans="1:11" x14ac:dyDescent="0.2">
      <c r="A22" s="236" t="s">
        <v>47</v>
      </c>
      <c r="B22" s="237"/>
      <c r="C22" s="237"/>
      <c r="D22" s="237"/>
      <c r="E22" s="237"/>
      <c r="F22" s="237"/>
      <c r="G22" s="237"/>
      <c r="H22" s="238"/>
      <c r="I22" s="3">
        <v>15</v>
      </c>
      <c r="J22" s="23">
        <v>0</v>
      </c>
      <c r="K22" s="23">
        <v>0</v>
      </c>
    </row>
    <row r="23" spans="1:11" x14ac:dyDescent="0.2">
      <c r="A23" s="236" t="s">
        <v>85</v>
      </c>
      <c r="B23" s="237"/>
      <c r="C23" s="237"/>
      <c r="D23" s="237"/>
      <c r="E23" s="237"/>
      <c r="F23" s="237"/>
      <c r="G23" s="237"/>
      <c r="H23" s="238"/>
      <c r="I23" s="3">
        <v>16</v>
      </c>
      <c r="J23" s="23">
        <v>8465069.1871329602</v>
      </c>
      <c r="K23" s="23">
        <v>4858671.6988647496</v>
      </c>
    </row>
    <row r="24" spans="1:11" x14ac:dyDescent="0.2">
      <c r="A24" s="236" t="s">
        <v>86</v>
      </c>
      <c r="B24" s="237"/>
      <c r="C24" s="237"/>
      <c r="D24" s="237"/>
      <c r="E24" s="237"/>
      <c r="F24" s="237"/>
      <c r="G24" s="237"/>
      <c r="H24" s="238"/>
      <c r="I24" s="3">
        <v>17</v>
      </c>
      <c r="J24" s="23">
        <v>115525188.01949568</v>
      </c>
      <c r="K24" s="23">
        <v>97933983.518160999</v>
      </c>
    </row>
    <row r="25" spans="1:11" x14ac:dyDescent="0.2">
      <c r="A25" s="236" t="s">
        <v>87</v>
      </c>
      <c r="B25" s="237"/>
      <c r="C25" s="237"/>
      <c r="D25" s="237"/>
      <c r="E25" s="237"/>
      <c r="F25" s="237"/>
      <c r="G25" s="237"/>
      <c r="H25" s="238"/>
      <c r="I25" s="3">
        <v>18</v>
      </c>
      <c r="J25" s="23">
        <v>2471814.8594132802</v>
      </c>
      <c r="K25" s="23">
        <v>2214744.46651525</v>
      </c>
    </row>
    <row r="26" spans="1:11" x14ac:dyDescent="0.2">
      <c r="A26" s="236" t="s">
        <v>88</v>
      </c>
      <c r="B26" s="237"/>
      <c r="C26" s="237"/>
      <c r="D26" s="237"/>
      <c r="E26" s="237"/>
      <c r="F26" s="237"/>
      <c r="G26" s="237"/>
      <c r="H26" s="238"/>
      <c r="I26" s="3">
        <v>19</v>
      </c>
      <c r="J26" s="23">
        <v>0</v>
      </c>
      <c r="K26" s="23">
        <v>134187361.90713875</v>
      </c>
    </row>
    <row r="27" spans="1:11" x14ac:dyDescent="0.2">
      <c r="A27" s="236" t="s">
        <v>242</v>
      </c>
      <c r="B27" s="237"/>
      <c r="C27" s="237"/>
      <c r="D27" s="237"/>
      <c r="E27" s="237"/>
      <c r="F27" s="237"/>
      <c r="G27" s="237"/>
      <c r="H27" s="238"/>
      <c r="I27" s="3">
        <v>20</v>
      </c>
      <c r="J27" s="22">
        <f>SUM(J28:J35)</f>
        <v>9745487.1776265763</v>
      </c>
      <c r="K27" s="22">
        <f>SUM(K28:K35)</f>
        <v>6365618.9153129859</v>
      </c>
    </row>
    <row r="28" spans="1:11" x14ac:dyDescent="0.2">
      <c r="A28" s="236" t="s">
        <v>89</v>
      </c>
      <c r="B28" s="237"/>
      <c r="C28" s="237"/>
      <c r="D28" s="237"/>
      <c r="E28" s="237"/>
      <c r="F28" s="237"/>
      <c r="G28" s="237"/>
      <c r="H28" s="238"/>
      <c r="I28" s="3">
        <v>21</v>
      </c>
      <c r="J28" s="23">
        <v>0.10382145643234253</v>
      </c>
      <c r="K28" s="23">
        <v>-0.42307901382446289</v>
      </c>
    </row>
    <row r="29" spans="1:11" x14ac:dyDescent="0.2">
      <c r="A29" s="236" t="s">
        <v>90</v>
      </c>
      <c r="B29" s="237"/>
      <c r="C29" s="237"/>
      <c r="D29" s="237"/>
      <c r="E29" s="237"/>
      <c r="F29" s="237"/>
      <c r="G29" s="237"/>
      <c r="H29" s="238"/>
      <c r="I29" s="3">
        <v>22</v>
      </c>
      <c r="J29" s="23">
        <v>0</v>
      </c>
      <c r="K29" s="23">
        <v>0</v>
      </c>
    </row>
    <row r="30" spans="1:11" x14ac:dyDescent="0.2">
      <c r="A30" s="236" t="s">
        <v>91</v>
      </c>
      <c r="B30" s="237"/>
      <c r="C30" s="237"/>
      <c r="D30" s="237"/>
      <c r="E30" s="237"/>
      <c r="F30" s="237"/>
      <c r="G30" s="237"/>
      <c r="H30" s="238"/>
      <c r="I30" s="3">
        <v>23</v>
      </c>
      <c r="J30" s="23">
        <v>1225020</v>
      </c>
      <c r="K30" s="23">
        <v>140500</v>
      </c>
    </row>
    <row r="31" spans="1:11" x14ac:dyDescent="0.2">
      <c r="A31" s="236" t="s">
        <v>100</v>
      </c>
      <c r="B31" s="237"/>
      <c r="C31" s="237"/>
      <c r="D31" s="237"/>
      <c r="E31" s="237"/>
      <c r="F31" s="237"/>
      <c r="G31" s="237"/>
      <c r="H31" s="238"/>
      <c r="I31" s="3">
        <v>24</v>
      </c>
      <c r="J31" s="23">
        <v>0</v>
      </c>
      <c r="K31" s="23">
        <v>0</v>
      </c>
    </row>
    <row r="32" spans="1:11" x14ac:dyDescent="0.2">
      <c r="A32" s="236" t="s">
        <v>101</v>
      </c>
      <c r="B32" s="237"/>
      <c r="C32" s="237"/>
      <c r="D32" s="237"/>
      <c r="E32" s="237"/>
      <c r="F32" s="237"/>
      <c r="G32" s="237"/>
      <c r="H32" s="238"/>
      <c r="I32" s="3">
        <v>25</v>
      </c>
      <c r="J32" s="23">
        <v>4802987.3172193598</v>
      </c>
      <c r="K32" s="23">
        <v>4742857.8255802495</v>
      </c>
    </row>
    <row r="33" spans="1:11" x14ac:dyDescent="0.2">
      <c r="A33" s="236" t="s">
        <v>102</v>
      </c>
      <c r="B33" s="237"/>
      <c r="C33" s="237"/>
      <c r="D33" s="237"/>
      <c r="E33" s="237"/>
      <c r="F33" s="237"/>
      <c r="G33" s="237"/>
      <c r="H33" s="238"/>
      <c r="I33" s="3">
        <v>26</v>
      </c>
      <c r="J33" s="23">
        <v>3717479.75658576</v>
      </c>
      <c r="K33" s="23">
        <v>1482261.5128117502</v>
      </c>
    </row>
    <row r="34" spans="1:11" x14ac:dyDescent="0.2">
      <c r="A34" s="236" t="s">
        <v>92</v>
      </c>
      <c r="B34" s="237"/>
      <c r="C34" s="237"/>
      <c r="D34" s="237"/>
      <c r="E34" s="237"/>
      <c r="F34" s="237"/>
      <c r="G34" s="237"/>
      <c r="H34" s="238"/>
      <c r="I34" s="3">
        <v>27</v>
      </c>
      <c r="J34" s="23">
        <v>0</v>
      </c>
      <c r="K34" s="23">
        <v>0</v>
      </c>
    </row>
    <row r="35" spans="1:11" x14ac:dyDescent="0.2">
      <c r="A35" s="236" t="s">
        <v>235</v>
      </c>
      <c r="B35" s="237"/>
      <c r="C35" s="237"/>
      <c r="D35" s="237"/>
      <c r="E35" s="237"/>
      <c r="F35" s="237"/>
      <c r="G35" s="237"/>
      <c r="H35" s="238"/>
      <c r="I35" s="3">
        <v>28</v>
      </c>
      <c r="J35" s="23">
        <v>0</v>
      </c>
      <c r="K35" s="23">
        <v>0</v>
      </c>
    </row>
    <row r="36" spans="1:11" x14ac:dyDescent="0.2">
      <c r="A36" s="236" t="s">
        <v>236</v>
      </c>
      <c r="B36" s="237"/>
      <c r="C36" s="237"/>
      <c r="D36" s="237"/>
      <c r="E36" s="237"/>
      <c r="F36" s="237"/>
      <c r="G36" s="237"/>
      <c r="H36" s="238"/>
      <c r="I36" s="3">
        <v>29</v>
      </c>
      <c r="J36" s="22">
        <f>SUM(J37:J39)</f>
        <v>0</v>
      </c>
      <c r="K36" s="22">
        <f>SUM(K37:K39)</f>
        <v>0</v>
      </c>
    </row>
    <row r="37" spans="1:11" x14ac:dyDescent="0.2">
      <c r="A37" s="236" t="s">
        <v>93</v>
      </c>
      <c r="B37" s="237"/>
      <c r="C37" s="237"/>
      <c r="D37" s="237"/>
      <c r="E37" s="237"/>
      <c r="F37" s="237"/>
      <c r="G37" s="237"/>
      <c r="H37" s="238"/>
      <c r="I37" s="3">
        <v>30</v>
      </c>
      <c r="J37" s="23">
        <v>0</v>
      </c>
      <c r="K37" s="23">
        <v>0</v>
      </c>
    </row>
    <row r="38" spans="1:11" x14ac:dyDescent="0.2">
      <c r="A38" s="236" t="s">
        <v>94</v>
      </c>
      <c r="B38" s="237"/>
      <c r="C38" s="237"/>
      <c r="D38" s="237"/>
      <c r="E38" s="237"/>
      <c r="F38" s="237"/>
      <c r="G38" s="237"/>
      <c r="H38" s="238"/>
      <c r="I38" s="3">
        <v>31</v>
      </c>
      <c r="J38" s="23">
        <v>0</v>
      </c>
      <c r="K38" s="23">
        <v>0</v>
      </c>
    </row>
    <row r="39" spans="1:11" x14ac:dyDescent="0.2">
      <c r="A39" s="236" t="s">
        <v>95</v>
      </c>
      <c r="B39" s="237"/>
      <c r="C39" s="237"/>
      <c r="D39" s="237"/>
      <c r="E39" s="237"/>
      <c r="F39" s="237"/>
      <c r="G39" s="237"/>
      <c r="H39" s="238"/>
      <c r="I39" s="3">
        <v>32</v>
      </c>
      <c r="J39" s="23">
        <v>0</v>
      </c>
      <c r="K39" s="23">
        <v>0</v>
      </c>
    </row>
    <row r="40" spans="1:11" x14ac:dyDescent="0.2">
      <c r="A40" s="236" t="s">
        <v>237</v>
      </c>
      <c r="B40" s="237"/>
      <c r="C40" s="237"/>
      <c r="D40" s="237"/>
      <c r="E40" s="237"/>
      <c r="F40" s="237"/>
      <c r="G40" s="237"/>
      <c r="H40" s="238"/>
      <c r="I40" s="3">
        <v>33</v>
      </c>
      <c r="J40" s="23">
        <v>170385611.07644352</v>
      </c>
      <c r="K40" s="23">
        <v>152078562.21418124</v>
      </c>
    </row>
    <row r="41" spans="1:11" x14ac:dyDescent="0.2">
      <c r="A41" s="233" t="s">
        <v>290</v>
      </c>
      <c r="B41" s="234"/>
      <c r="C41" s="234"/>
      <c r="D41" s="234"/>
      <c r="E41" s="234"/>
      <c r="F41" s="234"/>
      <c r="G41" s="234"/>
      <c r="H41" s="235"/>
      <c r="I41" s="3">
        <v>34</v>
      </c>
      <c r="J41" s="22">
        <f>J42+J50+J57+J65</f>
        <v>2285167822.4259219</v>
      </c>
      <c r="K41" s="22">
        <f>K42+K50+K57+K65</f>
        <v>2015316374.9624557</v>
      </c>
    </row>
    <row r="42" spans="1:11" x14ac:dyDescent="0.2">
      <c r="A42" s="236" t="s">
        <v>117</v>
      </c>
      <c r="B42" s="237"/>
      <c r="C42" s="237"/>
      <c r="D42" s="237"/>
      <c r="E42" s="237"/>
      <c r="F42" s="237"/>
      <c r="G42" s="237"/>
      <c r="H42" s="238"/>
      <c r="I42" s="3">
        <v>35</v>
      </c>
      <c r="J42" s="22">
        <f>SUM(J43:J49)</f>
        <v>983965556.41505039</v>
      </c>
      <c r="K42" s="22">
        <f>SUM(K43:K49)</f>
        <v>878150633.74697852</v>
      </c>
    </row>
    <row r="43" spans="1:11" x14ac:dyDescent="0.2">
      <c r="A43" s="236" t="s">
        <v>140</v>
      </c>
      <c r="B43" s="237"/>
      <c r="C43" s="237"/>
      <c r="D43" s="237"/>
      <c r="E43" s="237"/>
      <c r="F43" s="237"/>
      <c r="G43" s="237"/>
      <c r="H43" s="238"/>
      <c r="I43" s="3">
        <v>36</v>
      </c>
      <c r="J43" s="23">
        <v>276761588.11881971</v>
      </c>
      <c r="K43" s="23">
        <v>328042817.07571375</v>
      </c>
    </row>
    <row r="44" spans="1:11" x14ac:dyDescent="0.2">
      <c r="A44" s="236" t="s">
        <v>141</v>
      </c>
      <c r="B44" s="237"/>
      <c r="C44" s="237"/>
      <c r="D44" s="237"/>
      <c r="E44" s="237"/>
      <c r="F44" s="237"/>
      <c r="G44" s="237"/>
      <c r="H44" s="238"/>
      <c r="I44" s="3">
        <v>37</v>
      </c>
      <c r="J44" s="23">
        <v>55091356.577543199</v>
      </c>
      <c r="K44" s="23">
        <v>38969049.276587501</v>
      </c>
    </row>
    <row r="45" spans="1:11" x14ac:dyDescent="0.2">
      <c r="A45" s="236" t="s">
        <v>103</v>
      </c>
      <c r="B45" s="237"/>
      <c r="C45" s="237"/>
      <c r="D45" s="237"/>
      <c r="E45" s="237"/>
      <c r="F45" s="237"/>
      <c r="G45" s="237"/>
      <c r="H45" s="238"/>
      <c r="I45" s="3">
        <v>38</v>
      </c>
      <c r="J45" s="23">
        <v>347080487.33703214</v>
      </c>
      <c r="K45" s="23">
        <v>359688227.945925</v>
      </c>
    </row>
    <row r="46" spans="1:11" x14ac:dyDescent="0.2">
      <c r="A46" s="236" t="s">
        <v>104</v>
      </c>
      <c r="B46" s="237"/>
      <c r="C46" s="237"/>
      <c r="D46" s="237"/>
      <c r="E46" s="237"/>
      <c r="F46" s="237"/>
      <c r="G46" s="237"/>
      <c r="H46" s="238"/>
      <c r="I46" s="3">
        <v>39</v>
      </c>
      <c r="J46" s="23">
        <v>126871393.46920529</v>
      </c>
      <c r="K46" s="23">
        <v>121529685.53167675</v>
      </c>
    </row>
    <row r="47" spans="1:11" x14ac:dyDescent="0.2">
      <c r="A47" s="236" t="s">
        <v>105</v>
      </c>
      <c r="B47" s="237"/>
      <c r="C47" s="237"/>
      <c r="D47" s="237"/>
      <c r="E47" s="237"/>
      <c r="F47" s="237"/>
      <c r="G47" s="237"/>
      <c r="H47" s="238"/>
      <c r="I47" s="3">
        <v>40</v>
      </c>
      <c r="J47" s="23">
        <v>0</v>
      </c>
      <c r="K47" s="23">
        <v>0</v>
      </c>
    </row>
    <row r="48" spans="1:11" x14ac:dyDescent="0.2">
      <c r="A48" s="236" t="s">
        <v>106</v>
      </c>
      <c r="B48" s="237"/>
      <c r="C48" s="237"/>
      <c r="D48" s="237"/>
      <c r="E48" s="237"/>
      <c r="F48" s="237"/>
      <c r="G48" s="237"/>
      <c r="H48" s="238"/>
      <c r="I48" s="3">
        <v>41</v>
      </c>
      <c r="J48" s="23">
        <v>178160730.91245008</v>
      </c>
      <c r="K48" s="23">
        <v>29920853.9170755</v>
      </c>
    </row>
    <row r="49" spans="1:11" x14ac:dyDescent="0.2">
      <c r="A49" s="236" t="s">
        <v>107</v>
      </c>
      <c r="B49" s="237"/>
      <c r="C49" s="237"/>
      <c r="D49" s="237"/>
      <c r="E49" s="237"/>
      <c r="F49" s="237"/>
      <c r="G49" s="237"/>
      <c r="H49" s="238"/>
      <c r="I49" s="3">
        <v>42</v>
      </c>
      <c r="J49" s="23">
        <v>0</v>
      </c>
      <c r="K49" s="23">
        <v>0</v>
      </c>
    </row>
    <row r="50" spans="1:11" x14ac:dyDescent="0.2">
      <c r="A50" s="236" t="s">
        <v>118</v>
      </c>
      <c r="B50" s="237"/>
      <c r="C50" s="237"/>
      <c r="D50" s="237"/>
      <c r="E50" s="237"/>
      <c r="F50" s="237"/>
      <c r="G50" s="237"/>
      <c r="H50" s="238"/>
      <c r="I50" s="3">
        <v>43</v>
      </c>
      <c r="J50" s="22">
        <f>SUM(J51:J56)</f>
        <v>937436140.89557827</v>
      </c>
      <c r="K50" s="22">
        <f>SUM(K51:K56)</f>
        <v>925271514.78772497</v>
      </c>
    </row>
    <row r="51" spans="1:11" x14ac:dyDescent="0.2">
      <c r="A51" s="236" t="s">
        <v>250</v>
      </c>
      <c r="B51" s="237"/>
      <c r="C51" s="237"/>
      <c r="D51" s="237"/>
      <c r="E51" s="237"/>
      <c r="F51" s="237"/>
      <c r="G51" s="237"/>
      <c r="H51" s="238"/>
      <c r="I51" s="3">
        <v>44</v>
      </c>
      <c r="J51" s="23">
        <v>-0.42414817214012146</v>
      </c>
      <c r="K51" s="23">
        <v>0</v>
      </c>
    </row>
    <row r="52" spans="1:11" x14ac:dyDescent="0.2">
      <c r="A52" s="236" t="s">
        <v>251</v>
      </c>
      <c r="B52" s="237"/>
      <c r="C52" s="237"/>
      <c r="D52" s="237"/>
      <c r="E52" s="237"/>
      <c r="F52" s="237"/>
      <c r="G52" s="237"/>
      <c r="H52" s="238"/>
      <c r="I52" s="3">
        <v>45</v>
      </c>
      <c r="J52" s="23">
        <v>901239932.17171764</v>
      </c>
      <c r="K52" s="23">
        <v>879568713.49307847</v>
      </c>
    </row>
    <row r="53" spans="1:11" x14ac:dyDescent="0.2">
      <c r="A53" s="236" t="s">
        <v>252</v>
      </c>
      <c r="B53" s="237"/>
      <c r="C53" s="237"/>
      <c r="D53" s="237"/>
      <c r="E53" s="237"/>
      <c r="F53" s="237"/>
      <c r="G53" s="237"/>
      <c r="H53" s="238"/>
      <c r="I53" s="3">
        <v>46</v>
      </c>
      <c r="J53" s="23">
        <v>0</v>
      </c>
      <c r="K53" s="23">
        <v>0</v>
      </c>
    </row>
    <row r="54" spans="1:11" x14ac:dyDescent="0.2">
      <c r="A54" s="236" t="s">
        <v>253</v>
      </c>
      <c r="B54" s="237"/>
      <c r="C54" s="237"/>
      <c r="D54" s="237"/>
      <c r="E54" s="237"/>
      <c r="F54" s="237"/>
      <c r="G54" s="237"/>
      <c r="H54" s="238"/>
      <c r="I54" s="3">
        <v>47</v>
      </c>
      <c r="J54" s="23">
        <v>1287151.1674879999</v>
      </c>
      <c r="K54" s="23">
        <v>1281511.157324</v>
      </c>
    </row>
    <row r="55" spans="1:11" x14ac:dyDescent="0.2">
      <c r="A55" s="236" t="s">
        <v>5</v>
      </c>
      <c r="B55" s="237"/>
      <c r="C55" s="237"/>
      <c r="D55" s="237"/>
      <c r="E55" s="237"/>
      <c r="F55" s="237"/>
      <c r="G55" s="237"/>
      <c r="H55" s="238"/>
      <c r="I55" s="3">
        <v>48</v>
      </c>
      <c r="J55" s="23">
        <v>23067223.42686544</v>
      </c>
      <c r="K55" s="23">
        <v>33944225.782812826</v>
      </c>
    </row>
    <row r="56" spans="1:11" x14ac:dyDescent="0.2">
      <c r="A56" s="236" t="s">
        <v>6</v>
      </c>
      <c r="B56" s="237"/>
      <c r="C56" s="237"/>
      <c r="D56" s="237"/>
      <c r="E56" s="237"/>
      <c r="F56" s="237"/>
      <c r="G56" s="237"/>
      <c r="H56" s="238"/>
      <c r="I56" s="3">
        <v>49</v>
      </c>
      <c r="J56" s="23">
        <v>11841834.55365536</v>
      </c>
      <c r="K56" s="23">
        <v>10477064.354509708</v>
      </c>
    </row>
    <row r="57" spans="1:11" x14ac:dyDescent="0.2">
      <c r="A57" s="236" t="s">
        <v>119</v>
      </c>
      <c r="B57" s="237"/>
      <c r="C57" s="237"/>
      <c r="D57" s="237"/>
      <c r="E57" s="237"/>
      <c r="F57" s="237"/>
      <c r="G57" s="237"/>
      <c r="H57" s="238"/>
      <c r="I57" s="3">
        <v>50</v>
      </c>
      <c r="J57" s="22">
        <f>SUM(J58:J64)</f>
        <v>1684008.3402995216</v>
      </c>
      <c r="K57" s="22">
        <f>SUM(K58:K64)</f>
        <v>788660.68770825001</v>
      </c>
    </row>
    <row r="58" spans="1:11" x14ac:dyDescent="0.2">
      <c r="A58" s="236" t="s">
        <v>89</v>
      </c>
      <c r="B58" s="237"/>
      <c r="C58" s="237"/>
      <c r="D58" s="237"/>
      <c r="E58" s="237"/>
      <c r="F58" s="237"/>
      <c r="G58" s="237"/>
      <c r="H58" s="238"/>
      <c r="I58" s="3">
        <v>51</v>
      </c>
      <c r="J58" s="23">
        <v>0</v>
      </c>
      <c r="K58" s="23">
        <v>0</v>
      </c>
    </row>
    <row r="59" spans="1:11" x14ac:dyDescent="0.2">
      <c r="A59" s="236" t="s">
        <v>90</v>
      </c>
      <c r="B59" s="237"/>
      <c r="C59" s="237"/>
      <c r="D59" s="237"/>
      <c r="E59" s="237"/>
      <c r="F59" s="237"/>
      <c r="G59" s="237"/>
      <c r="H59" s="238"/>
      <c r="I59" s="3">
        <v>52</v>
      </c>
      <c r="J59" s="23">
        <v>4.6451521679431229E-2</v>
      </c>
      <c r="K59" s="23">
        <v>0</v>
      </c>
    </row>
    <row r="60" spans="1:11" x14ac:dyDescent="0.2">
      <c r="A60" s="236" t="s">
        <v>292</v>
      </c>
      <c r="B60" s="237"/>
      <c r="C60" s="237"/>
      <c r="D60" s="237"/>
      <c r="E60" s="237"/>
      <c r="F60" s="237"/>
      <c r="G60" s="237"/>
      <c r="H60" s="238"/>
      <c r="I60" s="3">
        <v>53</v>
      </c>
      <c r="J60" s="23">
        <v>0</v>
      </c>
      <c r="K60" s="23">
        <v>0</v>
      </c>
    </row>
    <row r="61" spans="1:11" x14ac:dyDescent="0.2">
      <c r="A61" s="236" t="s">
        <v>100</v>
      </c>
      <c r="B61" s="237"/>
      <c r="C61" s="237"/>
      <c r="D61" s="237"/>
      <c r="E61" s="237"/>
      <c r="F61" s="237"/>
      <c r="G61" s="237"/>
      <c r="H61" s="238"/>
      <c r="I61" s="3">
        <v>54</v>
      </c>
      <c r="J61" s="23">
        <v>0</v>
      </c>
      <c r="K61" s="23">
        <v>0</v>
      </c>
    </row>
    <row r="62" spans="1:11" x14ac:dyDescent="0.2">
      <c r="A62" s="236" t="s">
        <v>101</v>
      </c>
      <c r="B62" s="237"/>
      <c r="C62" s="237"/>
      <c r="D62" s="237"/>
      <c r="E62" s="237"/>
      <c r="F62" s="237"/>
      <c r="G62" s="237"/>
      <c r="H62" s="238"/>
      <c r="I62" s="3">
        <v>55</v>
      </c>
      <c r="J62" s="23">
        <v>210000</v>
      </c>
      <c r="K62" s="23">
        <v>0</v>
      </c>
    </row>
    <row r="63" spans="1:11" x14ac:dyDescent="0.2">
      <c r="A63" s="236" t="s">
        <v>102</v>
      </c>
      <c r="B63" s="237"/>
      <c r="C63" s="237"/>
      <c r="D63" s="237"/>
      <c r="E63" s="237"/>
      <c r="F63" s="237"/>
      <c r="G63" s="237"/>
      <c r="H63" s="238"/>
      <c r="I63" s="3">
        <v>56</v>
      </c>
      <c r="J63" s="23">
        <v>962511.293848</v>
      </c>
      <c r="K63" s="23">
        <v>492950.59770825005</v>
      </c>
    </row>
    <row r="64" spans="1:11" x14ac:dyDescent="0.2">
      <c r="A64" s="236" t="s">
        <v>62</v>
      </c>
      <c r="B64" s="237"/>
      <c r="C64" s="237"/>
      <c r="D64" s="237"/>
      <c r="E64" s="237"/>
      <c r="F64" s="237"/>
      <c r="G64" s="237"/>
      <c r="H64" s="238"/>
      <c r="I64" s="3">
        <v>57</v>
      </c>
      <c r="J64" s="23">
        <v>511497</v>
      </c>
      <c r="K64" s="23">
        <v>295710.09000000003</v>
      </c>
    </row>
    <row r="65" spans="1:11" x14ac:dyDescent="0.2">
      <c r="A65" s="236" t="s">
        <v>257</v>
      </c>
      <c r="B65" s="237"/>
      <c r="C65" s="237"/>
      <c r="D65" s="237"/>
      <c r="E65" s="237"/>
      <c r="F65" s="237"/>
      <c r="G65" s="237"/>
      <c r="H65" s="238"/>
      <c r="I65" s="3">
        <v>58</v>
      </c>
      <c r="J65" s="23">
        <v>362082116.77499378</v>
      </c>
      <c r="K65" s="23">
        <v>211105565.74004424</v>
      </c>
    </row>
    <row r="66" spans="1:11" x14ac:dyDescent="0.2">
      <c r="A66" s="233" t="s">
        <v>69</v>
      </c>
      <c r="B66" s="234"/>
      <c r="C66" s="234"/>
      <c r="D66" s="234"/>
      <c r="E66" s="234"/>
      <c r="F66" s="234"/>
      <c r="G66" s="234"/>
      <c r="H66" s="235"/>
      <c r="I66" s="3">
        <v>59</v>
      </c>
      <c r="J66" s="23">
        <v>10453349.236754879</v>
      </c>
      <c r="K66" s="23">
        <v>18836507.990028501</v>
      </c>
    </row>
    <row r="67" spans="1:11" x14ac:dyDescent="0.2">
      <c r="A67" s="233" t="s">
        <v>291</v>
      </c>
      <c r="B67" s="234"/>
      <c r="C67" s="234"/>
      <c r="D67" s="234"/>
      <c r="E67" s="234"/>
      <c r="F67" s="234"/>
      <c r="G67" s="234"/>
      <c r="H67" s="235"/>
      <c r="I67" s="3">
        <v>60</v>
      </c>
      <c r="J67" s="22">
        <f>J8+J9+J41+J66</f>
        <v>5061381565.1390848</v>
      </c>
      <c r="K67" s="22">
        <f>K8+K9+K41+K66</f>
        <v>4846060822.4433594</v>
      </c>
    </row>
    <row r="68" spans="1:11" x14ac:dyDescent="0.2">
      <c r="A68" s="260" t="s">
        <v>108</v>
      </c>
      <c r="B68" s="261"/>
      <c r="C68" s="261"/>
      <c r="D68" s="261"/>
      <c r="E68" s="261"/>
      <c r="F68" s="261"/>
      <c r="G68" s="261"/>
      <c r="H68" s="262"/>
      <c r="I68" s="6">
        <v>61</v>
      </c>
      <c r="J68" s="110">
        <v>1729002836.4971843</v>
      </c>
      <c r="K68" s="110">
        <v>1431991122.0836422</v>
      </c>
    </row>
    <row r="69" spans="1:11" x14ac:dyDescent="0.2">
      <c r="A69" s="263" t="s">
        <v>71</v>
      </c>
      <c r="B69" s="264"/>
      <c r="C69" s="264"/>
      <c r="D69" s="264"/>
      <c r="E69" s="264"/>
      <c r="F69" s="264"/>
      <c r="G69" s="264"/>
      <c r="H69" s="264"/>
      <c r="I69" s="264"/>
      <c r="J69" s="264"/>
      <c r="K69" s="265"/>
    </row>
    <row r="70" spans="1:11" x14ac:dyDescent="0.2">
      <c r="A70" s="253" t="s">
        <v>243</v>
      </c>
      <c r="B70" s="254"/>
      <c r="C70" s="254"/>
      <c r="D70" s="254"/>
      <c r="E70" s="254"/>
      <c r="F70" s="254"/>
      <c r="G70" s="254"/>
      <c r="H70" s="266"/>
      <c r="I70" s="5">
        <v>62</v>
      </c>
      <c r="J70" s="118">
        <f>J71+J72+J73+J79+J80+J83+J86</f>
        <v>2896782839.3496289</v>
      </c>
      <c r="K70" s="118">
        <f>K71+K72+K73+K79+K80+K83+K86</f>
        <v>3047705886.0045495</v>
      </c>
    </row>
    <row r="71" spans="1:11" x14ac:dyDescent="0.2">
      <c r="A71" s="236" t="s">
        <v>154</v>
      </c>
      <c r="B71" s="237"/>
      <c r="C71" s="237"/>
      <c r="D71" s="237"/>
      <c r="E71" s="237"/>
      <c r="F71" s="237"/>
      <c r="G71" s="237"/>
      <c r="H71" s="238"/>
      <c r="I71" s="3">
        <v>63</v>
      </c>
      <c r="J71" s="98">
        <v>1566400660</v>
      </c>
      <c r="K71" s="98">
        <v>1566400660</v>
      </c>
    </row>
    <row r="72" spans="1:11" x14ac:dyDescent="0.2">
      <c r="A72" s="236" t="s">
        <v>155</v>
      </c>
      <c r="B72" s="237"/>
      <c r="C72" s="237"/>
      <c r="D72" s="237"/>
      <c r="E72" s="237"/>
      <c r="F72" s="237"/>
      <c r="G72" s="237"/>
      <c r="H72" s="238"/>
      <c r="I72" s="3">
        <v>64</v>
      </c>
      <c r="J72" s="98">
        <v>184048880</v>
      </c>
      <c r="K72" s="98">
        <v>179692824.63</v>
      </c>
    </row>
    <row r="73" spans="1:11" x14ac:dyDescent="0.2">
      <c r="A73" s="236" t="s">
        <v>156</v>
      </c>
      <c r="B73" s="237"/>
      <c r="C73" s="237"/>
      <c r="D73" s="237"/>
      <c r="E73" s="237"/>
      <c r="F73" s="237"/>
      <c r="G73" s="237"/>
      <c r="H73" s="238"/>
      <c r="I73" s="3">
        <v>65</v>
      </c>
      <c r="J73" s="22">
        <f>J74+J75-J76+J77+J78</f>
        <v>706359333.81299734</v>
      </c>
      <c r="K73" s="22">
        <f>K74+K75-K76+K77+K78</f>
        <v>742640107.42299724</v>
      </c>
    </row>
    <row r="74" spans="1:11" x14ac:dyDescent="0.2">
      <c r="A74" s="236" t="s">
        <v>157</v>
      </c>
      <c r="B74" s="237"/>
      <c r="C74" s="237"/>
      <c r="D74" s="237"/>
      <c r="E74" s="237"/>
      <c r="F74" s="237"/>
      <c r="G74" s="237"/>
      <c r="H74" s="238"/>
      <c r="I74" s="3">
        <v>66</v>
      </c>
      <c r="J74" s="23">
        <v>50903164.512190819</v>
      </c>
      <c r="K74" s="23">
        <v>58444983.712190807</v>
      </c>
    </row>
    <row r="75" spans="1:11" x14ac:dyDescent="0.2">
      <c r="A75" s="236" t="s">
        <v>158</v>
      </c>
      <c r="B75" s="237"/>
      <c r="C75" s="237"/>
      <c r="D75" s="237"/>
      <c r="E75" s="237"/>
      <c r="F75" s="237"/>
      <c r="G75" s="237"/>
      <c r="H75" s="238"/>
      <c r="I75" s="3">
        <v>67</v>
      </c>
      <c r="J75" s="23">
        <v>147604502</v>
      </c>
      <c r="K75" s="23">
        <v>147604501.69999999</v>
      </c>
    </row>
    <row r="76" spans="1:11" x14ac:dyDescent="0.2">
      <c r="A76" s="236" t="s">
        <v>146</v>
      </c>
      <c r="B76" s="237"/>
      <c r="C76" s="237"/>
      <c r="D76" s="237"/>
      <c r="E76" s="237"/>
      <c r="F76" s="237"/>
      <c r="G76" s="237"/>
      <c r="H76" s="238"/>
      <c r="I76" s="3">
        <v>68</v>
      </c>
      <c r="J76" s="23">
        <v>60502679</v>
      </c>
      <c r="K76" s="23">
        <v>54209463.120000005</v>
      </c>
    </row>
    <row r="77" spans="1:11" x14ac:dyDescent="0.2">
      <c r="A77" s="236" t="s">
        <v>147</v>
      </c>
      <c r="B77" s="237"/>
      <c r="C77" s="237"/>
      <c r="D77" s="237"/>
      <c r="E77" s="237"/>
      <c r="F77" s="237"/>
      <c r="G77" s="237"/>
      <c r="H77" s="238"/>
      <c r="I77" s="3">
        <v>69</v>
      </c>
      <c r="J77" s="23">
        <v>58569993.300806463</v>
      </c>
      <c r="K77" s="23">
        <v>61789952.160806462</v>
      </c>
    </row>
    <row r="78" spans="1:11" x14ac:dyDescent="0.2">
      <c r="A78" s="236" t="s">
        <v>148</v>
      </c>
      <c r="B78" s="237"/>
      <c r="C78" s="237"/>
      <c r="D78" s="237"/>
      <c r="E78" s="237"/>
      <c r="F78" s="237"/>
      <c r="G78" s="237"/>
      <c r="H78" s="238"/>
      <c r="I78" s="3">
        <v>70</v>
      </c>
      <c r="J78" s="23">
        <v>509784353</v>
      </c>
      <c r="K78" s="23">
        <v>529010132.97000003</v>
      </c>
    </row>
    <row r="79" spans="1:11" x14ac:dyDescent="0.2">
      <c r="A79" s="236" t="s">
        <v>149</v>
      </c>
      <c r="B79" s="237"/>
      <c r="C79" s="237"/>
      <c r="D79" s="237"/>
      <c r="E79" s="237"/>
      <c r="F79" s="237"/>
      <c r="G79" s="237"/>
      <c r="H79" s="238"/>
      <c r="I79" s="3">
        <v>71</v>
      </c>
      <c r="J79" s="23">
        <v>0</v>
      </c>
      <c r="K79" s="23">
        <v>0</v>
      </c>
    </row>
    <row r="80" spans="1:11" x14ac:dyDescent="0.2">
      <c r="A80" s="236" t="s">
        <v>288</v>
      </c>
      <c r="B80" s="237"/>
      <c r="C80" s="237"/>
      <c r="D80" s="237"/>
      <c r="E80" s="237"/>
      <c r="F80" s="237"/>
      <c r="G80" s="237"/>
      <c r="H80" s="238"/>
      <c r="I80" s="3">
        <v>72</v>
      </c>
      <c r="J80" s="22">
        <f>J81-J82</f>
        <v>385053139</v>
      </c>
      <c r="K80" s="22">
        <f>K81-K82</f>
        <v>310892069.73763061</v>
      </c>
    </row>
    <row r="81" spans="1:11" x14ac:dyDescent="0.2">
      <c r="A81" s="257" t="s">
        <v>194</v>
      </c>
      <c r="B81" s="258"/>
      <c r="C81" s="258"/>
      <c r="D81" s="258"/>
      <c r="E81" s="258"/>
      <c r="F81" s="258"/>
      <c r="G81" s="258"/>
      <c r="H81" s="259"/>
      <c r="I81" s="3">
        <v>73</v>
      </c>
      <c r="J81" s="23">
        <v>385053139</v>
      </c>
      <c r="K81" s="23">
        <v>310892069.73763061</v>
      </c>
    </row>
    <row r="82" spans="1:11" x14ac:dyDescent="0.2">
      <c r="A82" s="257" t="s">
        <v>195</v>
      </c>
      <c r="B82" s="258"/>
      <c r="C82" s="258"/>
      <c r="D82" s="258"/>
      <c r="E82" s="258"/>
      <c r="F82" s="258"/>
      <c r="G82" s="258"/>
      <c r="H82" s="259"/>
      <c r="I82" s="3">
        <v>74</v>
      </c>
      <c r="J82" s="23">
        <v>0</v>
      </c>
      <c r="K82" s="23">
        <v>0</v>
      </c>
    </row>
    <row r="83" spans="1:11" x14ac:dyDescent="0.2">
      <c r="A83" s="236" t="s">
        <v>289</v>
      </c>
      <c r="B83" s="237"/>
      <c r="C83" s="237"/>
      <c r="D83" s="237"/>
      <c r="E83" s="237"/>
      <c r="F83" s="237"/>
      <c r="G83" s="237"/>
      <c r="H83" s="238"/>
      <c r="I83" s="3">
        <v>75</v>
      </c>
      <c r="J83" s="22">
        <f>J84-J85</f>
        <v>18249535.536631584</v>
      </c>
      <c r="K83" s="22">
        <f>K84-K85</f>
        <v>205711298.20392102</v>
      </c>
    </row>
    <row r="84" spans="1:11" x14ac:dyDescent="0.2">
      <c r="A84" s="257" t="s">
        <v>196</v>
      </c>
      <c r="B84" s="258"/>
      <c r="C84" s="258"/>
      <c r="D84" s="258"/>
      <c r="E84" s="258"/>
      <c r="F84" s="258"/>
      <c r="G84" s="258"/>
      <c r="H84" s="259"/>
      <c r="I84" s="3">
        <v>76</v>
      </c>
      <c r="J84" s="23">
        <v>18249535.536631584</v>
      </c>
      <c r="K84" s="23">
        <v>205711298.20392102</v>
      </c>
    </row>
    <row r="85" spans="1:11" x14ac:dyDescent="0.2">
      <c r="A85" s="257" t="s">
        <v>197</v>
      </c>
      <c r="B85" s="258"/>
      <c r="C85" s="258"/>
      <c r="D85" s="258"/>
      <c r="E85" s="258"/>
      <c r="F85" s="258"/>
      <c r="G85" s="258"/>
      <c r="H85" s="259"/>
      <c r="I85" s="3">
        <v>77</v>
      </c>
      <c r="J85" s="23">
        <v>0</v>
      </c>
      <c r="K85" s="23">
        <v>0</v>
      </c>
    </row>
    <row r="86" spans="1:11" x14ac:dyDescent="0.2">
      <c r="A86" s="236" t="s">
        <v>198</v>
      </c>
      <c r="B86" s="237"/>
      <c r="C86" s="237"/>
      <c r="D86" s="237"/>
      <c r="E86" s="237"/>
      <c r="F86" s="237"/>
      <c r="G86" s="237"/>
      <c r="H86" s="238"/>
      <c r="I86" s="3">
        <v>78</v>
      </c>
      <c r="J86" s="23">
        <v>36671291</v>
      </c>
      <c r="K86" s="23">
        <v>42368926.009999998</v>
      </c>
    </row>
    <row r="87" spans="1:11" x14ac:dyDescent="0.2">
      <c r="A87" s="233" t="s">
        <v>38</v>
      </c>
      <c r="B87" s="234"/>
      <c r="C87" s="234"/>
      <c r="D87" s="234"/>
      <c r="E87" s="234"/>
      <c r="F87" s="234"/>
      <c r="G87" s="234"/>
      <c r="H87" s="235"/>
      <c r="I87" s="3">
        <v>79</v>
      </c>
      <c r="J87" s="22">
        <f>SUM(J88:J90)</f>
        <v>74122064.866202712</v>
      </c>
      <c r="K87" s="22">
        <f>SUM(K88:K90)</f>
        <v>70610967.700254753</v>
      </c>
    </row>
    <row r="88" spans="1:11" x14ac:dyDescent="0.2">
      <c r="A88" s="236" t="s">
        <v>142</v>
      </c>
      <c r="B88" s="237"/>
      <c r="C88" s="237"/>
      <c r="D88" s="237"/>
      <c r="E88" s="237"/>
      <c r="F88" s="237"/>
      <c r="G88" s="237"/>
      <c r="H88" s="238"/>
      <c r="I88" s="3">
        <v>80</v>
      </c>
      <c r="J88" s="23">
        <v>43843753.826220959</v>
      </c>
      <c r="K88" s="23">
        <v>44886371.766710505</v>
      </c>
    </row>
    <row r="89" spans="1:11" x14ac:dyDescent="0.2">
      <c r="A89" s="236" t="s">
        <v>143</v>
      </c>
      <c r="B89" s="237"/>
      <c r="C89" s="237"/>
      <c r="D89" s="237"/>
      <c r="E89" s="237"/>
      <c r="F89" s="237"/>
      <c r="G89" s="237"/>
      <c r="H89" s="238"/>
      <c r="I89" s="3">
        <v>81</v>
      </c>
      <c r="J89" s="23">
        <v>0</v>
      </c>
      <c r="K89" s="23">
        <v>0</v>
      </c>
    </row>
    <row r="90" spans="1:11" x14ac:dyDescent="0.2">
      <c r="A90" s="236" t="s">
        <v>144</v>
      </c>
      <c r="B90" s="237"/>
      <c r="C90" s="237"/>
      <c r="D90" s="237"/>
      <c r="E90" s="237"/>
      <c r="F90" s="237"/>
      <c r="G90" s="237"/>
      <c r="H90" s="238"/>
      <c r="I90" s="3">
        <v>82</v>
      </c>
      <c r="J90" s="23">
        <v>30278311.03998176</v>
      </c>
      <c r="K90" s="23">
        <v>25724595.933544252</v>
      </c>
    </row>
    <row r="91" spans="1:11" x14ac:dyDescent="0.2">
      <c r="A91" s="233" t="s">
        <v>39</v>
      </c>
      <c r="B91" s="234"/>
      <c r="C91" s="234"/>
      <c r="D91" s="234"/>
      <c r="E91" s="234"/>
      <c r="F91" s="234"/>
      <c r="G91" s="234"/>
      <c r="H91" s="235"/>
      <c r="I91" s="3">
        <v>83</v>
      </c>
      <c r="J91" s="22">
        <f>SUM(J92:J100)</f>
        <v>984365615.26436985</v>
      </c>
      <c r="K91" s="22">
        <f>SUM(K92:K100)</f>
        <v>684370061.84322774</v>
      </c>
    </row>
    <row r="92" spans="1:11" x14ac:dyDescent="0.2">
      <c r="A92" s="236" t="s">
        <v>145</v>
      </c>
      <c r="B92" s="237"/>
      <c r="C92" s="237"/>
      <c r="D92" s="237"/>
      <c r="E92" s="237"/>
      <c r="F92" s="237"/>
      <c r="G92" s="237"/>
      <c r="H92" s="238"/>
      <c r="I92" s="3">
        <v>84</v>
      </c>
      <c r="J92" s="23">
        <v>0</v>
      </c>
      <c r="K92" s="23">
        <v>0</v>
      </c>
    </row>
    <row r="93" spans="1:11" x14ac:dyDescent="0.2">
      <c r="A93" s="236" t="s">
        <v>293</v>
      </c>
      <c r="B93" s="237"/>
      <c r="C93" s="237"/>
      <c r="D93" s="237"/>
      <c r="E93" s="237"/>
      <c r="F93" s="237"/>
      <c r="G93" s="237"/>
      <c r="H93" s="238"/>
      <c r="I93" s="3">
        <v>85</v>
      </c>
      <c r="J93" s="23">
        <v>15328251</v>
      </c>
      <c r="K93" s="23">
        <v>11946519.9</v>
      </c>
    </row>
    <row r="94" spans="1:11" x14ac:dyDescent="0.2">
      <c r="A94" s="236" t="s">
        <v>0</v>
      </c>
      <c r="B94" s="237"/>
      <c r="C94" s="237"/>
      <c r="D94" s="237"/>
      <c r="E94" s="237"/>
      <c r="F94" s="237"/>
      <c r="G94" s="237"/>
      <c r="H94" s="238"/>
      <c r="I94" s="3">
        <v>86</v>
      </c>
      <c r="J94" s="23">
        <v>899881700.91993809</v>
      </c>
      <c r="K94" s="23">
        <v>611507219.43596578</v>
      </c>
    </row>
    <row r="95" spans="1:11" x14ac:dyDescent="0.2">
      <c r="A95" s="236" t="s">
        <v>294</v>
      </c>
      <c r="B95" s="237"/>
      <c r="C95" s="237"/>
      <c r="D95" s="237"/>
      <c r="E95" s="237"/>
      <c r="F95" s="237"/>
      <c r="G95" s="237"/>
      <c r="H95" s="238"/>
      <c r="I95" s="3">
        <v>87</v>
      </c>
      <c r="J95" s="23">
        <v>0</v>
      </c>
      <c r="K95" s="23">
        <v>0</v>
      </c>
    </row>
    <row r="96" spans="1:11" x14ac:dyDescent="0.2">
      <c r="A96" s="236" t="s">
        <v>295</v>
      </c>
      <c r="B96" s="237"/>
      <c r="C96" s="237"/>
      <c r="D96" s="237"/>
      <c r="E96" s="237"/>
      <c r="F96" s="237"/>
      <c r="G96" s="237"/>
      <c r="H96" s="238"/>
      <c r="I96" s="3">
        <v>88</v>
      </c>
      <c r="J96" s="23">
        <v>0</v>
      </c>
      <c r="K96" s="23">
        <v>0</v>
      </c>
    </row>
    <row r="97" spans="1:11" x14ac:dyDescent="0.2">
      <c r="A97" s="236" t="s">
        <v>296</v>
      </c>
      <c r="B97" s="237"/>
      <c r="C97" s="237"/>
      <c r="D97" s="237"/>
      <c r="E97" s="237"/>
      <c r="F97" s="237"/>
      <c r="G97" s="237"/>
      <c r="H97" s="238"/>
      <c r="I97" s="3">
        <v>89</v>
      </c>
      <c r="J97" s="23">
        <v>0</v>
      </c>
      <c r="K97" s="23">
        <v>0</v>
      </c>
    </row>
    <row r="98" spans="1:11" x14ac:dyDescent="0.2">
      <c r="A98" s="236" t="s">
        <v>111</v>
      </c>
      <c r="B98" s="237"/>
      <c r="C98" s="237"/>
      <c r="D98" s="237"/>
      <c r="E98" s="237"/>
      <c r="F98" s="237"/>
      <c r="G98" s="237"/>
      <c r="H98" s="238"/>
      <c r="I98" s="3">
        <v>90</v>
      </c>
      <c r="J98" s="23">
        <v>0</v>
      </c>
      <c r="K98" s="23">
        <v>0</v>
      </c>
    </row>
    <row r="99" spans="1:11" x14ac:dyDescent="0.2">
      <c r="A99" s="236" t="s">
        <v>109</v>
      </c>
      <c r="B99" s="237"/>
      <c r="C99" s="237"/>
      <c r="D99" s="237"/>
      <c r="E99" s="237"/>
      <c r="F99" s="237"/>
      <c r="G99" s="237"/>
      <c r="H99" s="238"/>
      <c r="I99" s="3">
        <v>91</v>
      </c>
      <c r="J99" s="23">
        <v>22464085.19433232</v>
      </c>
      <c r="K99" s="23">
        <v>20703131.957582999</v>
      </c>
    </row>
    <row r="100" spans="1:11" x14ac:dyDescent="0.2">
      <c r="A100" s="236" t="s">
        <v>110</v>
      </c>
      <c r="B100" s="237"/>
      <c r="C100" s="237"/>
      <c r="D100" s="237"/>
      <c r="E100" s="237"/>
      <c r="F100" s="237"/>
      <c r="G100" s="237"/>
      <c r="H100" s="238"/>
      <c r="I100" s="3">
        <v>92</v>
      </c>
      <c r="J100" s="23">
        <v>46691578.150099359</v>
      </c>
      <c r="K100" s="23">
        <v>40213190.549679086</v>
      </c>
    </row>
    <row r="101" spans="1:11" x14ac:dyDescent="0.2">
      <c r="A101" s="233" t="s">
        <v>40</v>
      </c>
      <c r="B101" s="234"/>
      <c r="C101" s="234"/>
      <c r="D101" s="234"/>
      <c r="E101" s="234"/>
      <c r="F101" s="234"/>
      <c r="G101" s="234"/>
      <c r="H101" s="235"/>
      <c r="I101" s="3">
        <v>93</v>
      </c>
      <c r="J101" s="22">
        <f>SUM(J102:J113)</f>
        <v>1009478137.1989738</v>
      </c>
      <c r="K101" s="22">
        <f>SUM(K102:K113)</f>
        <v>935792979.15271378</v>
      </c>
    </row>
    <row r="102" spans="1:11" x14ac:dyDescent="0.2">
      <c r="A102" s="236" t="s">
        <v>145</v>
      </c>
      <c r="B102" s="237"/>
      <c r="C102" s="237"/>
      <c r="D102" s="237"/>
      <c r="E102" s="237"/>
      <c r="F102" s="237"/>
      <c r="G102" s="237"/>
      <c r="H102" s="238"/>
      <c r="I102" s="3">
        <v>94</v>
      </c>
      <c r="J102" s="23">
        <v>-0.1382182389497757</v>
      </c>
      <c r="K102" s="23">
        <v>0</v>
      </c>
    </row>
    <row r="103" spans="1:11" x14ac:dyDescent="0.2">
      <c r="A103" s="236" t="s">
        <v>293</v>
      </c>
      <c r="B103" s="237"/>
      <c r="C103" s="237"/>
      <c r="D103" s="237"/>
      <c r="E103" s="237"/>
      <c r="F103" s="237"/>
      <c r="G103" s="237"/>
      <c r="H103" s="238"/>
      <c r="I103" s="3">
        <v>95</v>
      </c>
      <c r="J103" s="23">
        <v>1268356</v>
      </c>
      <c r="K103" s="23">
        <v>3813796.41</v>
      </c>
    </row>
    <row r="104" spans="1:11" x14ac:dyDescent="0.2">
      <c r="A104" s="236" t="s">
        <v>0</v>
      </c>
      <c r="B104" s="237"/>
      <c r="C104" s="237"/>
      <c r="D104" s="237"/>
      <c r="E104" s="237"/>
      <c r="F104" s="237"/>
      <c r="G104" s="237"/>
      <c r="H104" s="238"/>
      <c r="I104" s="3">
        <v>96</v>
      </c>
      <c r="J104" s="23">
        <v>357879945.95964962</v>
      </c>
      <c r="K104" s="23">
        <v>341271824.56527674</v>
      </c>
    </row>
    <row r="105" spans="1:11" x14ac:dyDescent="0.2">
      <c r="A105" s="236" t="s">
        <v>294</v>
      </c>
      <c r="B105" s="237"/>
      <c r="C105" s="237"/>
      <c r="D105" s="237"/>
      <c r="E105" s="237"/>
      <c r="F105" s="237"/>
      <c r="G105" s="237"/>
      <c r="H105" s="238"/>
      <c r="I105" s="3">
        <v>97</v>
      </c>
      <c r="J105" s="23">
        <v>2170544.9030291201</v>
      </c>
      <c r="K105" s="23">
        <v>2941219.8543558009</v>
      </c>
    </row>
    <row r="106" spans="1:11" x14ac:dyDescent="0.2">
      <c r="A106" s="236" t="s">
        <v>295</v>
      </c>
      <c r="B106" s="237"/>
      <c r="C106" s="237"/>
      <c r="D106" s="237"/>
      <c r="E106" s="237"/>
      <c r="F106" s="237"/>
      <c r="G106" s="237"/>
      <c r="H106" s="238"/>
      <c r="I106" s="3">
        <v>98</v>
      </c>
      <c r="J106" s="23">
        <v>544191333.89625788</v>
      </c>
      <c r="K106" s="23">
        <v>476655280.24536651</v>
      </c>
    </row>
    <row r="107" spans="1:11" x14ac:dyDescent="0.2">
      <c r="A107" s="236" t="s">
        <v>296</v>
      </c>
      <c r="B107" s="237"/>
      <c r="C107" s="237"/>
      <c r="D107" s="237"/>
      <c r="E107" s="237"/>
      <c r="F107" s="237"/>
      <c r="G107" s="237"/>
      <c r="H107" s="238"/>
      <c r="I107" s="3">
        <v>99</v>
      </c>
      <c r="J107" s="23">
        <v>0</v>
      </c>
      <c r="K107" s="23">
        <v>0</v>
      </c>
    </row>
    <row r="108" spans="1:11" x14ac:dyDescent="0.2">
      <c r="A108" s="236" t="s">
        <v>111</v>
      </c>
      <c r="B108" s="237"/>
      <c r="C108" s="237"/>
      <c r="D108" s="237"/>
      <c r="E108" s="237"/>
      <c r="F108" s="237"/>
      <c r="G108" s="237"/>
      <c r="H108" s="238"/>
      <c r="I108" s="3">
        <v>100</v>
      </c>
      <c r="J108" s="23">
        <v>0</v>
      </c>
      <c r="K108" s="23">
        <v>0</v>
      </c>
    </row>
    <row r="109" spans="1:11" x14ac:dyDescent="0.2">
      <c r="A109" s="236" t="s">
        <v>112</v>
      </c>
      <c r="B109" s="237"/>
      <c r="C109" s="237"/>
      <c r="D109" s="237"/>
      <c r="E109" s="237"/>
      <c r="F109" s="237"/>
      <c r="G109" s="237"/>
      <c r="H109" s="238"/>
      <c r="I109" s="3">
        <v>101</v>
      </c>
      <c r="J109" s="23">
        <v>76958293.473296478</v>
      </c>
      <c r="K109" s="23">
        <v>79711827.079892129</v>
      </c>
    </row>
    <row r="110" spans="1:11" x14ac:dyDescent="0.2">
      <c r="A110" s="236" t="s">
        <v>113</v>
      </c>
      <c r="B110" s="237"/>
      <c r="C110" s="237"/>
      <c r="D110" s="237"/>
      <c r="E110" s="237"/>
      <c r="F110" s="237"/>
      <c r="G110" s="237"/>
      <c r="H110" s="238"/>
      <c r="I110" s="3">
        <v>102</v>
      </c>
      <c r="J110" s="23">
        <v>21248576.711492639</v>
      </c>
      <c r="K110" s="23">
        <v>26196727.438169252</v>
      </c>
    </row>
    <row r="111" spans="1:11" x14ac:dyDescent="0.2">
      <c r="A111" s="236" t="s">
        <v>116</v>
      </c>
      <c r="B111" s="237"/>
      <c r="C111" s="237"/>
      <c r="D111" s="237"/>
      <c r="E111" s="237"/>
      <c r="F111" s="237"/>
      <c r="G111" s="237"/>
      <c r="H111" s="238"/>
      <c r="I111" s="3">
        <v>103</v>
      </c>
      <c r="J111" s="23">
        <v>2002987.1645849601</v>
      </c>
      <c r="K111" s="23">
        <v>1775280.6624352499</v>
      </c>
    </row>
    <row r="112" spans="1:11" x14ac:dyDescent="0.2">
      <c r="A112" s="236" t="s">
        <v>114</v>
      </c>
      <c r="B112" s="237"/>
      <c r="C112" s="237"/>
      <c r="D112" s="237"/>
      <c r="E112" s="237"/>
      <c r="F112" s="237"/>
      <c r="G112" s="237"/>
      <c r="H112" s="238"/>
      <c r="I112" s="3">
        <v>104</v>
      </c>
      <c r="J112" s="23">
        <v>0</v>
      </c>
      <c r="K112" s="23">
        <v>0</v>
      </c>
    </row>
    <row r="113" spans="1:11" x14ac:dyDescent="0.2">
      <c r="A113" s="236" t="s">
        <v>115</v>
      </c>
      <c r="B113" s="237"/>
      <c r="C113" s="237"/>
      <c r="D113" s="237"/>
      <c r="E113" s="237"/>
      <c r="F113" s="237"/>
      <c r="G113" s="237"/>
      <c r="H113" s="238"/>
      <c r="I113" s="3">
        <v>105</v>
      </c>
      <c r="J113" s="23">
        <v>3758099.2288811198</v>
      </c>
      <c r="K113" s="23">
        <v>3427022.8972179582</v>
      </c>
    </row>
    <row r="114" spans="1:11" x14ac:dyDescent="0.2">
      <c r="A114" s="233" t="s">
        <v>1</v>
      </c>
      <c r="B114" s="234"/>
      <c r="C114" s="234"/>
      <c r="D114" s="234"/>
      <c r="E114" s="234"/>
      <c r="F114" s="234"/>
      <c r="G114" s="234"/>
      <c r="H114" s="235"/>
      <c r="I114" s="3">
        <v>106</v>
      </c>
      <c r="J114" s="23">
        <v>96632908.618633926</v>
      </c>
      <c r="K114" s="23">
        <v>107580927.49175325</v>
      </c>
    </row>
    <row r="115" spans="1:11" x14ac:dyDescent="0.2">
      <c r="A115" s="233" t="s">
        <v>44</v>
      </c>
      <c r="B115" s="234"/>
      <c r="C115" s="234"/>
      <c r="D115" s="234"/>
      <c r="E115" s="234"/>
      <c r="F115" s="234"/>
      <c r="G115" s="234"/>
      <c r="H115" s="235"/>
      <c r="I115" s="3">
        <v>107</v>
      </c>
      <c r="J115" s="22">
        <f>J70+J87+J91+J101+J114</f>
        <v>5061381565.2978096</v>
      </c>
      <c r="K115" s="22">
        <f>K70+K87+K91+K101+K114</f>
        <v>4846060822.1925001</v>
      </c>
    </row>
    <row r="116" spans="1:11" x14ac:dyDescent="0.2">
      <c r="A116" s="246" t="s">
        <v>70</v>
      </c>
      <c r="B116" s="247"/>
      <c r="C116" s="247"/>
      <c r="D116" s="247"/>
      <c r="E116" s="247"/>
      <c r="F116" s="247"/>
      <c r="G116" s="247"/>
      <c r="H116" s="248"/>
      <c r="I116" s="4">
        <v>108</v>
      </c>
      <c r="J116" s="110">
        <v>1729002836.4971843</v>
      </c>
      <c r="K116" s="110">
        <v>1431991122.0836422</v>
      </c>
    </row>
    <row r="117" spans="1:11" x14ac:dyDescent="0.2">
      <c r="A117" s="249" t="s">
        <v>356</v>
      </c>
      <c r="B117" s="250"/>
      <c r="C117" s="250"/>
      <c r="D117" s="250"/>
      <c r="E117" s="250"/>
      <c r="F117" s="250"/>
      <c r="G117" s="250"/>
      <c r="H117" s="250"/>
      <c r="I117" s="251"/>
      <c r="J117" s="251"/>
      <c r="K117" s="252"/>
    </row>
    <row r="118" spans="1:11" x14ac:dyDescent="0.2">
      <c r="A118" s="253" t="s">
        <v>238</v>
      </c>
      <c r="B118" s="254"/>
      <c r="C118" s="254"/>
      <c r="D118" s="254"/>
      <c r="E118" s="254"/>
      <c r="F118" s="254"/>
      <c r="G118" s="254"/>
      <c r="H118" s="254"/>
      <c r="I118" s="255"/>
      <c r="J118" s="255"/>
      <c r="K118" s="256"/>
    </row>
    <row r="119" spans="1:11" x14ac:dyDescent="0.2">
      <c r="A119" s="236" t="s">
        <v>3</v>
      </c>
      <c r="B119" s="237"/>
      <c r="C119" s="237"/>
      <c r="D119" s="237"/>
      <c r="E119" s="237"/>
      <c r="F119" s="237"/>
      <c r="G119" s="237"/>
      <c r="H119" s="238"/>
      <c r="I119" s="3">
        <v>109</v>
      </c>
      <c r="J119" s="23">
        <f>J70-J120</f>
        <v>2860111548.3496289</v>
      </c>
      <c r="K119" s="23">
        <f>K70-K120</f>
        <v>3005336959.9945493</v>
      </c>
    </row>
    <row r="120" spans="1:11" x14ac:dyDescent="0.2">
      <c r="A120" s="239" t="s">
        <v>4</v>
      </c>
      <c r="B120" s="240"/>
      <c r="C120" s="240"/>
      <c r="D120" s="240"/>
      <c r="E120" s="240"/>
      <c r="F120" s="240"/>
      <c r="G120" s="240"/>
      <c r="H120" s="241"/>
      <c r="I120" s="6">
        <v>110</v>
      </c>
      <c r="J120" s="110">
        <f>J86</f>
        <v>36671291</v>
      </c>
      <c r="K120" s="110">
        <f>K86</f>
        <v>42368926.009999998</v>
      </c>
    </row>
    <row r="121" spans="1:11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31"/>
      <c r="K121" s="131"/>
    </row>
    <row r="122" spans="1:11" x14ac:dyDescent="0.2">
      <c r="A122" s="242" t="s">
        <v>357</v>
      </c>
      <c r="B122" s="243"/>
      <c r="C122" s="243"/>
      <c r="D122" s="243"/>
      <c r="E122" s="243"/>
      <c r="F122" s="243"/>
      <c r="G122" s="243"/>
      <c r="H122" s="243"/>
      <c r="I122" s="243"/>
      <c r="J122" s="243"/>
      <c r="K122" s="243"/>
    </row>
    <row r="123" spans="1:11" x14ac:dyDescent="0.2">
      <c r="A123" s="244"/>
      <c r="B123" s="245"/>
      <c r="C123" s="245"/>
      <c r="D123" s="245"/>
      <c r="E123" s="245"/>
      <c r="F123" s="245"/>
      <c r="G123" s="245"/>
      <c r="H123" s="245"/>
      <c r="I123" s="245"/>
      <c r="J123" s="245"/>
      <c r="K123" s="245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80:K85 J71:K71 J8:K68 J73:K78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P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K57" sqref="K57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6" customWidth="1"/>
    <col min="11" max="11" width="11" style="86" customWidth="1"/>
    <col min="12" max="12" width="12" style="138" bestFit="1" customWidth="1"/>
    <col min="13" max="13" width="11.140625" style="86" bestFit="1" customWidth="1"/>
    <col min="15" max="16" width="10.85546875" bestFit="1" customWidth="1"/>
  </cols>
  <sheetData>
    <row r="1" spans="1:13" ht="17.25" customHeight="1" x14ac:dyDescent="0.2">
      <c r="A1" s="268" t="s">
        <v>185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ht="12.75" customHeight="1" x14ac:dyDescent="0.2">
      <c r="A2" s="269" t="s">
        <v>418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</row>
    <row r="3" spans="1:13" x14ac:dyDescent="0.2">
      <c r="A3" s="74"/>
      <c r="B3" s="77"/>
      <c r="C3" s="77"/>
      <c r="D3" s="77"/>
      <c r="E3" s="77"/>
      <c r="F3" s="77"/>
      <c r="G3" s="77"/>
      <c r="H3" s="77"/>
      <c r="I3" s="77"/>
      <c r="J3" s="128"/>
      <c r="K3" s="128"/>
      <c r="L3" s="155"/>
      <c r="M3" s="155"/>
    </row>
    <row r="4" spans="1:13" ht="12.75" customHeight="1" x14ac:dyDescent="0.2">
      <c r="A4" s="298" t="s">
        <v>389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300"/>
    </row>
    <row r="5" spans="1:13" ht="35.25" thickBot="1" x14ac:dyDescent="0.25">
      <c r="A5" s="297" t="s">
        <v>72</v>
      </c>
      <c r="B5" s="297"/>
      <c r="C5" s="297"/>
      <c r="D5" s="297"/>
      <c r="E5" s="297"/>
      <c r="F5" s="297"/>
      <c r="G5" s="297"/>
      <c r="H5" s="297"/>
      <c r="I5" s="116" t="s">
        <v>329</v>
      </c>
      <c r="J5" s="292" t="s">
        <v>364</v>
      </c>
      <c r="K5" s="293"/>
      <c r="L5" s="292" t="s">
        <v>365</v>
      </c>
      <c r="M5" s="293"/>
    </row>
    <row r="6" spans="1:13" ht="13.5" thickBot="1" x14ac:dyDescent="0.25">
      <c r="A6" s="294"/>
      <c r="B6" s="295"/>
      <c r="C6" s="295"/>
      <c r="D6" s="295"/>
      <c r="E6" s="295"/>
      <c r="F6" s="295"/>
      <c r="G6" s="295"/>
      <c r="H6" s="296"/>
      <c r="I6" s="91"/>
      <c r="J6" s="143" t="s">
        <v>360</v>
      </c>
      <c r="K6" s="122" t="s">
        <v>361</v>
      </c>
      <c r="L6" s="122" t="s">
        <v>360</v>
      </c>
      <c r="M6" s="122" t="s">
        <v>361</v>
      </c>
    </row>
    <row r="7" spans="1:13" x14ac:dyDescent="0.2">
      <c r="A7" s="276">
        <v>1</v>
      </c>
      <c r="B7" s="276"/>
      <c r="C7" s="276"/>
      <c r="D7" s="276"/>
      <c r="E7" s="276"/>
      <c r="F7" s="276"/>
      <c r="G7" s="276"/>
      <c r="H7" s="276"/>
      <c r="I7" s="75">
        <v>2</v>
      </c>
      <c r="J7" s="125">
        <v>3</v>
      </c>
      <c r="K7" s="125">
        <v>4</v>
      </c>
      <c r="L7" s="139">
        <v>5</v>
      </c>
      <c r="M7" s="125">
        <v>6</v>
      </c>
    </row>
    <row r="8" spans="1:13" x14ac:dyDescent="0.2">
      <c r="A8" s="253" t="s">
        <v>45</v>
      </c>
      <c r="B8" s="254"/>
      <c r="C8" s="254"/>
      <c r="D8" s="254"/>
      <c r="E8" s="254"/>
      <c r="F8" s="254"/>
      <c r="G8" s="254"/>
      <c r="H8" s="266"/>
      <c r="I8" s="5">
        <v>111</v>
      </c>
      <c r="J8" s="151">
        <f>SUM(J9:J10)</f>
        <v>4172457139.2593002</v>
      </c>
      <c r="K8" s="152">
        <f>SUM(K9:K10)</f>
        <v>1148162744.0909204</v>
      </c>
      <c r="L8" s="113">
        <f>SUM(L9:L10)</f>
        <v>4323427850.051321</v>
      </c>
      <c r="M8" s="118">
        <f>SUM(M9:M10)</f>
        <v>1187340527.1072114</v>
      </c>
    </row>
    <row r="9" spans="1:13" x14ac:dyDescent="0.2">
      <c r="A9" s="233" t="s">
        <v>183</v>
      </c>
      <c r="B9" s="234"/>
      <c r="C9" s="234"/>
      <c r="D9" s="234"/>
      <c r="E9" s="234"/>
      <c r="F9" s="234"/>
      <c r="G9" s="234"/>
      <c r="H9" s="235"/>
      <c r="I9" s="3">
        <v>112</v>
      </c>
      <c r="J9" s="150">
        <v>4111169707.0480003</v>
      </c>
      <c r="K9" s="150">
        <v>1128052587.1190205</v>
      </c>
      <c r="L9" s="98">
        <v>4232149247.129375</v>
      </c>
      <c r="M9" s="23">
        <v>1153847723.0989652</v>
      </c>
    </row>
    <row r="10" spans="1:13" x14ac:dyDescent="0.2">
      <c r="A10" s="233" t="s">
        <v>120</v>
      </c>
      <c r="B10" s="234"/>
      <c r="C10" s="234"/>
      <c r="D10" s="234"/>
      <c r="E10" s="234"/>
      <c r="F10" s="234"/>
      <c r="G10" s="234"/>
      <c r="H10" s="235"/>
      <c r="I10" s="3">
        <v>113</v>
      </c>
      <c r="J10" s="147">
        <v>61287432.211299993</v>
      </c>
      <c r="K10" s="147">
        <v>20110156.971899994</v>
      </c>
      <c r="L10" s="23">
        <v>91278602.921946242</v>
      </c>
      <c r="M10" s="23">
        <v>33492804.008246243</v>
      </c>
    </row>
    <row r="11" spans="1:13" x14ac:dyDescent="0.2">
      <c r="A11" s="233" t="s">
        <v>7</v>
      </c>
      <c r="B11" s="234"/>
      <c r="C11" s="234"/>
      <c r="D11" s="234"/>
      <c r="E11" s="234"/>
      <c r="F11" s="234"/>
      <c r="G11" s="234"/>
      <c r="H11" s="235"/>
      <c r="I11" s="3">
        <v>114</v>
      </c>
      <c r="J11" s="153">
        <f>J12+J13+J17+J21+J22+J23+J26+J27</f>
        <v>4073304294.0043473</v>
      </c>
      <c r="K11" s="146">
        <f>K12+K13+K17+K21+K22+K23+K26+K27</f>
        <v>1166439111.4860868</v>
      </c>
      <c r="L11" s="134">
        <f>L12+L13+L17+L21+L22+L23+L26+L27</f>
        <v>4044887927.3482146</v>
      </c>
      <c r="M11" s="22">
        <f>M12+M13+M17+M21+M22+M23+M26+M27</f>
        <v>1162519858.0308399</v>
      </c>
    </row>
    <row r="12" spans="1:13" x14ac:dyDescent="0.2">
      <c r="A12" s="233" t="s">
        <v>121</v>
      </c>
      <c r="B12" s="234"/>
      <c r="C12" s="234"/>
      <c r="D12" s="234"/>
      <c r="E12" s="234"/>
      <c r="F12" s="234"/>
      <c r="G12" s="234"/>
      <c r="H12" s="235"/>
      <c r="I12" s="3">
        <v>115</v>
      </c>
      <c r="J12" s="150">
        <v>-6918301.3001600001</v>
      </c>
      <c r="K12" s="150">
        <v>14070719.355839999</v>
      </c>
      <c r="L12" s="98">
        <v>-15274450.96194</v>
      </c>
      <c r="M12" s="98">
        <v>30074892.979820006</v>
      </c>
    </row>
    <row r="13" spans="1:13" x14ac:dyDescent="0.2">
      <c r="A13" s="233" t="s">
        <v>41</v>
      </c>
      <c r="B13" s="234"/>
      <c r="C13" s="234"/>
      <c r="D13" s="234"/>
      <c r="E13" s="234"/>
      <c r="F13" s="234"/>
      <c r="G13" s="234"/>
      <c r="H13" s="235"/>
      <c r="I13" s="3">
        <v>116</v>
      </c>
      <c r="J13" s="134">
        <f>SUM(J14:J16)</f>
        <v>2587268071.8173981</v>
      </c>
      <c r="K13" s="22">
        <f>SUM(K14:K16)</f>
        <v>696022609.13689828</v>
      </c>
      <c r="L13" s="134">
        <f>SUM(L14:L16)</f>
        <v>2649608180.8566952</v>
      </c>
      <c r="M13" s="22">
        <f>SUM(M14:M16)</f>
        <v>722675687.10848081</v>
      </c>
    </row>
    <row r="14" spans="1:13" x14ac:dyDescent="0.2">
      <c r="A14" s="236" t="s">
        <v>164</v>
      </c>
      <c r="B14" s="237"/>
      <c r="C14" s="237"/>
      <c r="D14" s="237"/>
      <c r="E14" s="237"/>
      <c r="F14" s="237"/>
      <c r="G14" s="237"/>
      <c r="H14" s="238"/>
      <c r="I14" s="3">
        <v>117</v>
      </c>
      <c r="J14" s="150">
        <v>1434005546.9515095</v>
      </c>
      <c r="K14" s="150">
        <v>375404166.27498949</v>
      </c>
      <c r="L14" s="98">
        <v>1487196920.5546758</v>
      </c>
      <c r="M14" s="98">
        <v>384021414.52046156</v>
      </c>
    </row>
    <row r="15" spans="1:13" x14ac:dyDescent="0.2">
      <c r="A15" s="236" t="s">
        <v>165</v>
      </c>
      <c r="B15" s="237"/>
      <c r="C15" s="237"/>
      <c r="D15" s="237"/>
      <c r="E15" s="237"/>
      <c r="F15" s="237"/>
      <c r="G15" s="237"/>
      <c r="H15" s="238"/>
      <c r="I15" s="3">
        <v>118</v>
      </c>
      <c r="J15" s="150">
        <v>577031666.28223991</v>
      </c>
      <c r="K15" s="150">
        <v>137708848.88509989</v>
      </c>
      <c r="L15" s="98">
        <v>552962363.0030669</v>
      </c>
      <c r="M15" s="98">
        <v>142931045.81106687</v>
      </c>
    </row>
    <row r="16" spans="1:13" x14ac:dyDescent="0.2">
      <c r="A16" s="236" t="s">
        <v>75</v>
      </c>
      <c r="B16" s="237"/>
      <c r="C16" s="237"/>
      <c r="D16" s="237"/>
      <c r="E16" s="237"/>
      <c r="F16" s="237"/>
      <c r="G16" s="237"/>
      <c r="H16" s="238"/>
      <c r="I16" s="3">
        <v>119</v>
      </c>
      <c r="J16" s="150">
        <v>576230858.58364892</v>
      </c>
      <c r="K16" s="150">
        <v>182909593.97680891</v>
      </c>
      <c r="L16" s="98">
        <v>609448897.29895234</v>
      </c>
      <c r="M16" s="98">
        <v>195723226.77695239</v>
      </c>
    </row>
    <row r="17" spans="1:13" x14ac:dyDescent="0.2">
      <c r="A17" s="233" t="s">
        <v>42</v>
      </c>
      <c r="B17" s="234"/>
      <c r="C17" s="234"/>
      <c r="D17" s="234"/>
      <c r="E17" s="234"/>
      <c r="F17" s="234"/>
      <c r="G17" s="234"/>
      <c r="H17" s="235"/>
      <c r="I17" s="3">
        <v>120</v>
      </c>
      <c r="J17" s="134">
        <f>SUM(J18:J20)</f>
        <v>813416289.54480004</v>
      </c>
      <c r="K17" s="22">
        <f>SUM(K18:K20)</f>
        <v>202147086.80879998</v>
      </c>
      <c r="L17" s="134">
        <f>SUM(L18:L20)</f>
        <v>831122351.4773922</v>
      </c>
      <c r="M17" s="22">
        <f>SUM(M18:M20)</f>
        <v>214506100.7153922</v>
      </c>
    </row>
    <row r="18" spans="1:13" x14ac:dyDescent="0.2">
      <c r="A18" s="236" t="s">
        <v>76</v>
      </c>
      <c r="B18" s="237"/>
      <c r="C18" s="237"/>
      <c r="D18" s="237"/>
      <c r="E18" s="237"/>
      <c r="F18" s="237"/>
      <c r="G18" s="237"/>
      <c r="H18" s="238"/>
      <c r="I18" s="3">
        <v>121</v>
      </c>
      <c r="J18" s="150">
        <v>492121083.29760003</v>
      </c>
      <c r="K18" s="150">
        <v>123598893.2536</v>
      </c>
      <c r="L18" s="23">
        <v>504519827.91582519</v>
      </c>
      <c r="M18" s="98">
        <v>131771793.4518252</v>
      </c>
    </row>
    <row r="19" spans="1:13" x14ac:dyDescent="0.2">
      <c r="A19" s="236" t="s">
        <v>77</v>
      </c>
      <c r="B19" s="237"/>
      <c r="C19" s="237"/>
      <c r="D19" s="237"/>
      <c r="E19" s="237"/>
      <c r="F19" s="237"/>
      <c r="G19" s="237"/>
      <c r="H19" s="238"/>
      <c r="I19" s="3">
        <v>122</v>
      </c>
      <c r="J19" s="150">
        <v>207615550.85672</v>
      </c>
      <c r="K19" s="150">
        <v>50341982.240720004</v>
      </c>
      <c r="L19" s="23">
        <v>210815528.70771134</v>
      </c>
      <c r="M19" s="98">
        <v>53404806.037711322</v>
      </c>
    </row>
    <row r="20" spans="1:13" x14ac:dyDescent="0.2">
      <c r="A20" s="236" t="s">
        <v>78</v>
      </c>
      <c r="B20" s="237"/>
      <c r="C20" s="237"/>
      <c r="D20" s="237"/>
      <c r="E20" s="237"/>
      <c r="F20" s="237"/>
      <c r="G20" s="237"/>
      <c r="H20" s="238"/>
      <c r="I20" s="3">
        <v>123</v>
      </c>
      <c r="J20" s="150">
        <v>113679655.39048</v>
      </c>
      <c r="K20" s="150">
        <v>28206211.314479992</v>
      </c>
      <c r="L20" s="23">
        <v>115786994.85385567</v>
      </c>
      <c r="M20" s="98">
        <v>29329501.225855678</v>
      </c>
    </row>
    <row r="21" spans="1:13" x14ac:dyDescent="0.2">
      <c r="A21" s="233" t="s">
        <v>122</v>
      </c>
      <c r="B21" s="234"/>
      <c r="C21" s="234"/>
      <c r="D21" s="234"/>
      <c r="E21" s="234"/>
      <c r="F21" s="234"/>
      <c r="G21" s="234"/>
      <c r="H21" s="235"/>
      <c r="I21" s="3">
        <v>124</v>
      </c>
      <c r="J21" s="150">
        <v>194045992.13672</v>
      </c>
      <c r="K21" s="150">
        <v>50209070.180180013</v>
      </c>
      <c r="L21" s="98">
        <v>192670819.83322275</v>
      </c>
      <c r="M21" s="98">
        <v>52066011.416502744</v>
      </c>
    </row>
    <row r="22" spans="1:13" x14ac:dyDescent="0.2">
      <c r="A22" s="233" t="s">
        <v>123</v>
      </c>
      <c r="B22" s="234"/>
      <c r="C22" s="234"/>
      <c r="D22" s="234"/>
      <c r="E22" s="234"/>
      <c r="F22" s="234"/>
      <c r="G22" s="234"/>
      <c r="H22" s="235"/>
      <c r="I22" s="3">
        <v>125</v>
      </c>
      <c r="J22" s="150">
        <v>299222282.50085801</v>
      </c>
      <c r="K22" s="150">
        <v>83881581.349438012</v>
      </c>
      <c r="L22" s="98">
        <v>285759038.67049068</v>
      </c>
      <c r="M22" s="98">
        <v>93243766.908490688</v>
      </c>
    </row>
    <row r="23" spans="1:13" x14ac:dyDescent="0.2">
      <c r="A23" s="233" t="s">
        <v>43</v>
      </c>
      <c r="B23" s="234"/>
      <c r="C23" s="234"/>
      <c r="D23" s="234"/>
      <c r="E23" s="234"/>
      <c r="F23" s="234"/>
      <c r="G23" s="234"/>
      <c r="H23" s="235"/>
      <c r="I23" s="3">
        <v>126</v>
      </c>
      <c r="J23" s="153">
        <f>SUM(J24:J25)</f>
        <v>87988386.951999992</v>
      </c>
      <c r="K23" s="146">
        <f>SUM(K24:K25)</f>
        <v>77824018.874080002</v>
      </c>
      <c r="L23" s="134">
        <f>SUM(L24:L25)</f>
        <v>30996708.151607998</v>
      </c>
      <c r="M23" s="22">
        <f>SUM(M24:M25)</f>
        <v>24079773.339607999</v>
      </c>
    </row>
    <row r="24" spans="1:13" x14ac:dyDescent="0.2">
      <c r="A24" s="236" t="s">
        <v>150</v>
      </c>
      <c r="B24" s="237"/>
      <c r="C24" s="237"/>
      <c r="D24" s="237"/>
      <c r="E24" s="237"/>
      <c r="F24" s="237"/>
      <c r="G24" s="237"/>
      <c r="H24" s="238"/>
      <c r="I24" s="3">
        <v>127</v>
      </c>
      <c r="J24" s="147">
        <v>22619319</v>
      </c>
      <c r="K24" s="147">
        <v>22619319</v>
      </c>
      <c r="L24" s="23">
        <v>4809143.22</v>
      </c>
      <c r="M24" s="98">
        <v>4809143.22</v>
      </c>
    </row>
    <row r="25" spans="1:13" x14ac:dyDescent="0.2">
      <c r="A25" s="236" t="s">
        <v>151</v>
      </c>
      <c r="B25" s="237"/>
      <c r="C25" s="237"/>
      <c r="D25" s="237"/>
      <c r="E25" s="237"/>
      <c r="F25" s="237"/>
      <c r="G25" s="237"/>
      <c r="H25" s="238"/>
      <c r="I25" s="3">
        <v>128</v>
      </c>
      <c r="J25" s="150">
        <v>65369067.952</v>
      </c>
      <c r="K25" s="150">
        <v>55204699.874080002</v>
      </c>
      <c r="L25" s="98">
        <v>26187564.931607999</v>
      </c>
      <c r="M25" s="98">
        <v>19270630.119608</v>
      </c>
    </row>
    <row r="26" spans="1:13" x14ac:dyDescent="0.2">
      <c r="A26" s="233" t="s">
        <v>124</v>
      </c>
      <c r="B26" s="234"/>
      <c r="C26" s="234"/>
      <c r="D26" s="234"/>
      <c r="E26" s="234"/>
      <c r="F26" s="234"/>
      <c r="G26" s="234"/>
      <c r="H26" s="235"/>
      <c r="I26" s="3">
        <v>129</v>
      </c>
      <c r="J26" s="150">
        <v>9640418.3247999996</v>
      </c>
      <c r="K26" s="150">
        <v>7861472.3694799999</v>
      </c>
      <c r="L26" s="98">
        <v>5626867.070028713</v>
      </c>
      <c r="M26" s="98">
        <v>3890125.070028713</v>
      </c>
    </row>
    <row r="27" spans="1:13" x14ac:dyDescent="0.2">
      <c r="A27" s="233" t="s">
        <v>63</v>
      </c>
      <c r="B27" s="234"/>
      <c r="C27" s="234"/>
      <c r="D27" s="234"/>
      <c r="E27" s="234"/>
      <c r="F27" s="234"/>
      <c r="G27" s="234"/>
      <c r="H27" s="235"/>
      <c r="I27" s="3">
        <v>130</v>
      </c>
      <c r="J27" s="150">
        <v>88641154.027930841</v>
      </c>
      <c r="K27" s="150">
        <v>34422553.411370844</v>
      </c>
      <c r="L27" s="98">
        <v>64378412.250716642</v>
      </c>
      <c r="M27" s="98">
        <v>21983500.492516637</v>
      </c>
    </row>
    <row r="28" spans="1:13" x14ac:dyDescent="0.2">
      <c r="A28" s="233" t="s">
        <v>264</v>
      </c>
      <c r="B28" s="234"/>
      <c r="C28" s="234"/>
      <c r="D28" s="234"/>
      <c r="E28" s="234"/>
      <c r="F28" s="234"/>
      <c r="G28" s="234"/>
      <c r="H28" s="235"/>
      <c r="I28" s="3">
        <v>131</v>
      </c>
      <c r="J28" s="153">
        <f>SUM(J29:J33)</f>
        <v>52600740.797267012</v>
      </c>
      <c r="K28" s="146">
        <f>SUM(K29:K33)</f>
        <v>9484845.6604070123</v>
      </c>
      <c r="L28" s="134">
        <f>SUM(L29:L33)</f>
        <v>46070132.826414064</v>
      </c>
      <c r="M28" s="22">
        <f>SUM(M29:M33)</f>
        <v>4922320.5264140656</v>
      </c>
    </row>
    <row r="29" spans="1:13" ht="12.75" customHeight="1" x14ac:dyDescent="0.2">
      <c r="A29" s="233" t="s">
        <v>387</v>
      </c>
      <c r="B29" s="234"/>
      <c r="C29" s="234"/>
      <c r="D29" s="234"/>
      <c r="E29" s="234"/>
      <c r="F29" s="234"/>
      <c r="G29" s="234"/>
      <c r="H29" s="235"/>
      <c r="I29" s="3">
        <v>132</v>
      </c>
      <c r="J29" s="150">
        <v>12518428.397267014</v>
      </c>
      <c r="K29" s="150">
        <v>2964730.6341470145</v>
      </c>
      <c r="L29" s="98">
        <v>9817227.4094751887</v>
      </c>
      <c r="M29" s="98">
        <v>-6603.5905248112977</v>
      </c>
    </row>
    <row r="30" spans="1:13" ht="25.5" customHeight="1" x14ac:dyDescent="0.2">
      <c r="A30" s="233" t="s">
        <v>399</v>
      </c>
      <c r="B30" s="234"/>
      <c r="C30" s="234"/>
      <c r="D30" s="234"/>
      <c r="E30" s="234"/>
      <c r="F30" s="234"/>
      <c r="G30" s="234"/>
      <c r="H30" s="235"/>
      <c r="I30" s="3">
        <v>133</v>
      </c>
      <c r="J30" s="150">
        <v>37752199.399999999</v>
      </c>
      <c r="K30" s="150">
        <v>6157033.1262599975</v>
      </c>
      <c r="L30" s="98">
        <v>35248377.776938878</v>
      </c>
      <c r="M30" s="98">
        <v>4650936.4769388773</v>
      </c>
    </row>
    <row r="31" spans="1:13" x14ac:dyDescent="0.2">
      <c r="A31" s="233" t="s">
        <v>152</v>
      </c>
      <c r="B31" s="234"/>
      <c r="C31" s="234"/>
      <c r="D31" s="234"/>
      <c r="E31" s="234"/>
      <c r="F31" s="234"/>
      <c r="G31" s="234"/>
      <c r="H31" s="235"/>
      <c r="I31" s="3">
        <v>134</v>
      </c>
      <c r="J31" s="150">
        <v>0</v>
      </c>
      <c r="K31" s="150">
        <v>0</v>
      </c>
      <c r="L31" s="98">
        <v>0</v>
      </c>
      <c r="M31" s="98">
        <v>0</v>
      </c>
    </row>
    <row r="32" spans="1:13" x14ac:dyDescent="0.2">
      <c r="A32" s="233" t="s">
        <v>274</v>
      </c>
      <c r="B32" s="234"/>
      <c r="C32" s="234"/>
      <c r="D32" s="234"/>
      <c r="E32" s="234"/>
      <c r="F32" s="234"/>
      <c r="G32" s="234"/>
      <c r="H32" s="235"/>
      <c r="I32" s="3">
        <v>135</v>
      </c>
      <c r="J32" s="150">
        <v>2330113</v>
      </c>
      <c r="K32" s="150">
        <v>397747.89999999991</v>
      </c>
      <c r="L32" s="98">
        <v>1004527.64</v>
      </c>
      <c r="M32" s="98">
        <v>277987.64</v>
      </c>
    </row>
    <row r="33" spans="1:16" x14ac:dyDescent="0.2">
      <c r="A33" s="233" t="s">
        <v>153</v>
      </c>
      <c r="B33" s="234"/>
      <c r="C33" s="234"/>
      <c r="D33" s="234"/>
      <c r="E33" s="234"/>
      <c r="F33" s="234"/>
      <c r="G33" s="234"/>
      <c r="H33" s="235"/>
      <c r="I33" s="3">
        <v>136</v>
      </c>
      <c r="J33" s="150">
        <v>0</v>
      </c>
      <c r="K33" s="150">
        <v>-34666</v>
      </c>
      <c r="L33" s="98">
        <v>0</v>
      </c>
      <c r="M33" s="98">
        <v>0</v>
      </c>
    </row>
    <row r="34" spans="1:16" x14ac:dyDescent="0.2">
      <c r="A34" s="233" t="s">
        <v>265</v>
      </c>
      <c r="B34" s="234"/>
      <c r="C34" s="234"/>
      <c r="D34" s="234"/>
      <c r="E34" s="234"/>
      <c r="F34" s="234"/>
      <c r="G34" s="234"/>
      <c r="H34" s="235"/>
      <c r="I34" s="3">
        <v>137</v>
      </c>
      <c r="J34" s="153">
        <f>SUM(J35:J38)</f>
        <v>100857436.45171361</v>
      </c>
      <c r="K34" s="146">
        <f>SUM(K35:K38)</f>
        <v>21391130.693813611</v>
      </c>
      <c r="L34" s="134">
        <f>SUM(L35:L38)</f>
        <v>74106074.768413156</v>
      </c>
      <c r="M34" s="22">
        <f>SUM(M35:M38)</f>
        <v>10993514.000413164</v>
      </c>
    </row>
    <row r="35" spans="1:16" x14ac:dyDescent="0.2">
      <c r="A35" s="233" t="s">
        <v>401</v>
      </c>
      <c r="B35" s="234"/>
      <c r="C35" s="234"/>
      <c r="D35" s="234"/>
      <c r="E35" s="234"/>
      <c r="F35" s="234"/>
      <c r="G35" s="234"/>
      <c r="H35" s="235"/>
      <c r="I35" s="3">
        <v>138</v>
      </c>
      <c r="J35" s="150">
        <v>25219224.8677136</v>
      </c>
      <c r="K35" s="150">
        <v>4388707.3664136007</v>
      </c>
      <c r="L35" s="98">
        <v>16173584.352453999</v>
      </c>
      <c r="M35" s="98">
        <v>1616883.5824539997</v>
      </c>
    </row>
    <row r="36" spans="1:16" ht="25.5" customHeight="1" x14ac:dyDescent="0.2">
      <c r="A36" s="233" t="s">
        <v>400</v>
      </c>
      <c r="B36" s="234"/>
      <c r="C36" s="234"/>
      <c r="D36" s="234"/>
      <c r="E36" s="234"/>
      <c r="F36" s="234"/>
      <c r="G36" s="234"/>
      <c r="H36" s="235"/>
      <c r="I36" s="3">
        <v>139</v>
      </c>
      <c r="J36" s="150">
        <v>71874560.584000006</v>
      </c>
      <c r="K36" s="150">
        <v>15911083.027400009</v>
      </c>
      <c r="L36" s="98">
        <v>55855818.86595916</v>
      </c>
      <c r="M36" s="98">
        <v>9406566.8679591641</v>
      </c>
    </row>
    <row r="37" spans="1:16" x14ac:dyDescent="0.2">
      <c r="A37" s="233" t="s">
        <v>275</v>
      </c>
      <c r="B37" s="234"/>
      <c r="C37" s="234"/>
      <c r="D37" s="234"/>
      <c r="E37" s="234"/>
      <c r="F37" s="234"/>
      <c r="G37" s="234"/>
      <c r="H37" s="235"/>
      <c r="I37" s="3">
        <v>140</v>
      </c>
      <c r="J37" s="147">
        <v>0</v>
      </c>
      <c r="K37" s="147">
        <v>0</v>
      </c>
      <c r="L37" s="23">
        <v>0</v>
      </c>
      <c r="M37" s="98">
        <v>-29936</v>
      </c>
    </row>
    <row r="38" spans="1:16" x14ac:dyDescent="0.2">
      <c r="A38" s="233" t="s">
        <v>79</v>
      </c>
      <c r="B38" s="234"/>
      <c r="C38" s="234"/>
      <c r="D38" s="234"/>
      <c r="E38" s="234"/>
      <c r="F38" s="234"/>
      <c r="G38" s="234"/>
      <c r="H38" s="235"/>
      <c r="I38" s="3">
        <v>141</v>
      </c>
      <c r="J38" s="150">
        <v>3763651</v>
      </c>
      <c r="K38" s="150">
        <v>1091340.2999999998</v>
      </c>
      <c r="L38" s="98">
        <v>2076671.55</v>
      </c>
      <c r="M38" s="98">
        <v>-0.44999999995343387</v>
      </c>
    </row>
    <row r="39" spans="1:16" x14ac:dyDescent="0.2">
      <c r="A39" s="233" t="s">
        <v>247</v>
      </c>
      <c r="B39" s="234"/>
      <c r="C39" s="234"/>
      <c r="D39" s="234"/>
      <c r="E39" s="234"/>
      <c r="F39" s="234"/>
      <c r="G39" s="234"/>
      <c r="H39" s="235"/>
      <c r="I39" s="3">
        <v>142</v>
      </c>
      <c r="J39" s="150">
        <v>0</v>
      </c>
      <c r="K39" s="150">
        <v>0</v>
      </c>
      <c r="L39" s="98">
        <v>0</v>
      </c>
      <c r="M39" s="98">
        <v>0</v>
      </c>
    </row>
    <row r="40" spans="1:16" x14ac:dyDescent="0.2">
      <c r="A40" s="233" t="s">
        <v>248</v>
      </c>
      <c r="B40" s="234"/>
      <c r="C40" s="234"/>
      <c r="D40" s="234"/>
      <c r="E40" s="234"/>
      <c r="F40" s="234"/>
      <c r="G40" s="234"/>
      <c r="H40" s="235"/>
      <c r="I40" s="3">
        <v>143</v>
      </c>
      <c r="J40" s="150">
        <v>0</v>
      </c>
      <c r="K40" s="150">
        <v>0</v>
      </c>
      <c r="L40" s="98">
        <v>0</v>
      </c>
      <c r="M40" s="98">
        <v>0</v>
      </c>
    </row>
    <row r="41" spans="1:16" x14ac:dyDescent="0.2">
      <c r="A41" s="233" t="s">
        <v>276</v>
      </c>
      <c r="B41" s="234"/>
      <c r="C41" s="234"/>
      <c r="D41" s="234"/>
      <c r="E41" s="234"/>
      <c r="F41" s="234"/>
      <c r="G41" s="234"/>
      <c r="H41" s="235"/>
      <c r="I41" s="3">
        <v>144</v>
      </c>
      <c r="J41" s="150">
        <v>0</v>
      </c>
      <c r="K41" s="150">
        <v>0</v>
      </c>
      <c r="L41" s="98">
        <v>0</v>
      </c>
      <c r="M41" s="98">
        <v>0</v>
      </c>
    </row>
    <row r="42" spans="1:16" x14ac:dyDescent="0.2">
      <c r="A42" s="233" t="s">
        <v>277</v>
      </c>
      <c r="B42" s="234"/>
      <c r="C42" s="234"/>
      <c r="D42" s="234"/>
      <c r="E42" s="234"/>
      <c r="F42" s="234"/>
      <c r="G42" s="234"/>
      <c r="H42" s="235"/>
      <c r="I42" s="3">
        <v>145</v>
      </c>
      <c r="J42" s="150">
        <v>0</v>
      </c>
      <c r="K42" s="150">
        <v>0</v>
      </c>
      <c r="L42" s="98">
        <v>0</v>
      </c>
      <c r="M42" s="98">
        <v>0</v>
      </c>
    </row>
    <row r="43" spans="1:16" x14ac:dyDescent="0.2">
      <c r="A43" s="233" t="s">
        <v>266</v>
      </c>
      <c r="B43" s="234"/>
      <c r="C43" s="234"/>
      <c r="D43" s="234"/>
      <c r="E43" s="234"/>
      <c r="F43" s="234"/>
      <c r="G43" s="234"/>
      <c r="H43" s="235"/>
      <c r="I43" s="3">
        <v>146</v>
      </c>
      <c r="J43" s="153">
        <f>J8+J28+J39+J41</f>
        <v>4225057880.0565672</v>
      </c>
      <c r="K43" s="146">
        <f>K8+K28+K39+K41</f>
        <v>1157647589.7513275</v>
      </c>
      <c r="L43" s="134">
        <f>L8+L28+L39+L41</f>
        <v>4369497982.8777351</v>
      </c>
      <c r="M43" s="22">
        <f>M8+M28+M39+M41</f>
        <v>1192262847.6336255</v>
      </c>
    </row>
    <row r="44" spans="1:16" x14ac:dyDescent="0.2">
      <c r="A44" s="233" t="s">
        <v>267</v>
      </c>
      <c r="B44" s="234"/>
      <c r="C44" s="234"/>
      <c r="D44" s="234"/>
      <c r="E44" s="234"/>
      <c r="F44" s="234"/>
      <c r="G44" s="234"/>
      <c r="H44" s="235"/>
      <c r="I44" s="3">
        <v>147</v>
      </c>
      <c r="J44" s="153">
        <f>J11+J34+J40+J42</f>
        <v>4174161730.4560609</v>
      </c>
      <c r="K44" s="146">
        <f>K11+K34+K40+K42</f>
        <v>1187830242.1799004</v>
      </c>
      <c r="L44" s="134">
        <f>L11+L34+L40+L42</f>
        <v>4118994002.1166277</v>
      </c>
      <c r="M44" s="22">
        <f>M11+M34+M40+M42</f>
        <v>1173513372.0312531</v>
      </c>
    </row>
    <row r="45" spans="1:16" x14ac:dyDescent="0.2">
      <c r="A45" s="233" t="s">
        <v>286</v>
      </c>
      <c r="B45" s="234"/>
      <c r="C45" s="234"/>
      <c r="D45" s="234"/>
      <c r="E45" s="234"/>
      <c r="F45" s="234"/>
      <c r="G45" s="234"/>
      <c r="H45" s="235"/>
      <c r="I45" s="3">
        <v>148</v>
      </c>
      <c r="J45" s="153">
        <f>J43-J44</f>
        <v>50896149.600506306</v>
      </c>
      <c r="K45" s="146">
        <f>K43-K44</f>
        <v>-30182652.428572893</v>
      </c>
      <c r="L45" s="134">
        <f>L43-L44</f>
        <v>250503980.76110744</v>
      </c>
      <c r="M45" s="22">
        <f>M43-M44</f>
        <v>18749475.602372408</v>
      </c>
      <c r="O45" s="8"/>
      <c r="P45" s="8"/>
    </row>
    <row r="46" spans="1:16" x14ac:dyDescent="0.2">
      <c r="A46" s="257" t="s">
        <v>269</v>
      </c>
      <c r="B46" s="258"/>
      <c r="C46" s="258"/>
      <c r="D46" s="258"/>
      <c r="E46" s="258"/>
      <c r="F46" s="258"/>
      <c r="G46" s="258"/>
      <c r="H46" s="259"/>
      <c r="I46" s="3">
        <v>149</v>
      </c>
      <c r="J46" s="153">
        <f>IF(J43&gt;J44,J43-J44,0)</f>
        <v>50896149.600506306</v>
      </c>
      <c r="K46" s="146">
        <f>IF(K43&gt;K44,K43-K44,0)</f>
        <v>0</v>
      </c>
      <c r="L46" s="134">
        <f>IF(L43&gt;L44,L43-L44,0)</f>
        <v>250503980.76110744</v>
      </c>
      <c r="M46" s="22">
        <f>IF(M43&gt;M44,M43-M44,0)</f>
        <v>18749475.602372408</v>
      </c>
    </row>
    <row r="47" spans="1:16" x14ac:dyDescent="0.2">
      <c r="A47" s="257" t="s">
        <v>270</v>
      </c>
      <c r="B47" s="258"/>
      <c r="C47" s="258"/>
      <c r="D47" s="258"/>
      <c r="E47" s="258"/>
      <c r="F47" s="258"/>
      <c r="G47" s="258"/>
      <c r="H47" s="259"/>
      <c r="I47" s="3">
        <v>150</v>
      </c>
      <c r="J47" s="153">
        <f>IF(J44&gt;J43,J44-J43,0)</f>
        <v>0</v>
      </c>
      <c r="K47" s="146">
        <f>IF(K44&gt;K43,K44-K43,0)</f>
        <v>30182652.428572893</v>
      </c>
      <c r="L47" s="134">
        <f>IF(L44&gt;L43,L44-L43,0)</f>
        <v>0</v>
      </c>
      <c r="M47" s="22">
        <f>IF(M44&gt;M43,M44-M43,0)</f>
        <v>0</v>
      </c>
    </row>
    <row r="48" spans="1:16" x14ac:dyDescent="0.2">
      <c r="A48" s="233" t="s">
        <v>268</v>
      </c>
      <c r="B48" s="234"/>
      <c r="C48" s="234"/>
      <c r="D48" s="234"/>
      <c r="E48" s="234"/>
      <c r="F48" s="234"/>
      <c r="G48" s="234"/>
      <c r="H48" s="235"/>
      <c r="I48" s="3">
        <v>151</v>
      </c>
      <c r="J48" s="147">
        <v>27065226.528000001</v>
      </c>
      <c r="K48" s="147">
        <v>5355070.0899400041</v>
      </c>
      <c r="L48" s="23">
        <v>38924300.222649604</v>
      </c>
      <c r="M48" s="98">
        <v>-2891613.0814516619</v>
      </c>
    </row>
    <row r="49" spans="1:16" x14ac:dyDescent="0.2">
      <c r="A49" s="233" t="s">
        <v>287</v>
      </c>
      <c r="B49" s="234"/>
      <c r="C49" s="234"/>
      <c r="D49" s="234"/>
      <c r="E49" s="234"/>
      <c r="F49" s="234"/>
      <c r="G49" s="234"/>
      <c r="H49" s="235"/>
      <c r="I49" s="3">
        <v>152</v>
      </c>
      <c r="J49" s="153">
        <f>J45-J48</f>
        <v>23830923.072506305</v>
      </c>
      <c r="K49" s="146">
        <f>K45-K48</f>
        <v>-35537722.518512897</v>
      </c>
      <c r="L49" s="134">
        <f>L45-L48</f>
        <v>211579680.53845784</v>
      </c>
      <c r="M49" s="22">
        <f>M45-M48</f>
        <v>21641088.68382407</v>
      </c>
    </row>
    <row r="50" spans="1:16" x14ac:dyDescent="0.2">
      <c r="A50" s="257" t="s">
        <v>244</v>
      </c>
      <c r="B50" s="258"/>
      <c r="C50" s="258"/>
      <c r="D50" s="258"/>
      <c r="E50" s="258"/>
      <c r="F50" s="258"/>
      <c r="G50" s="258"/>
      <c r="H50" s="259"/>
      <c r="I50" s="3">
        <v>153</v>
      </c>
      <c r="J50" s="153">
        <f>IF(J49&gt;0,J49,0)</f>
        <v>23830923.072506305</v>
      </c>
      <c r="K50" s="146">
        <f>IF(K49&gt;0,K49,0)</f>
        <v>0</v>
      </c>
      <c r="L50" s="134">
        <f>IF(L49&gt;0,L49,0)</f>
        <v>211579680.53845784</v>
      </c>
      <c r="M50" s="22">
        <f>IF(M49&gt;0,M49,0)</f>
        <v>21641088.68382407</v>
      </c>
      <c r="O50" s="8"/>
    </row>
    <row r="51" spans="1:16" x14ac:dyDescent="0.2">
      <c r="A51" s="289" t="s">
        <v>271</v>
      </c>
      <c r="B51" s="290"/>
      <c r="C51" s="290"/>
      <c r="D51" s="290"/>
      <c r="E51" s="290"/>
      <c r="F51" s="290"/>
      <c r="G51" s="290"/>
      <c r="H51" s="291"/>
      <c r="I51" s="4">
        <v>154</v>
      </c>
      <c r="J51" s="149">
        <f>IF(J49&lt;0,-J49,0)</f>
        <v>0</v>
      </c>
      <c r="K51" s="148">
        <f>IF(K49&lt;0,-K49,0)</f>
        <v>35537722.518512897</v>
      </c>
      <c r="L51" s="96">
        <f>IF(L49&lt;0,-L49,0)</f>
        <v>0</v>
      </c>
      <c r="M51" s="24">
        <f>IF(M49&lt;0,-M49,0)</f>
        <v>0</v>
      </c>
    </row>
    <row r="52" spans="1:16" ht="12.75" customHeight="1" x14ac:dyDescent="0.2">
      <c r="A52" s="249" t="s">
        <v>358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88"/>
      <c r="O52" s="8"/>
    </row>
    <row r="53" spans="1:16" ht="12.75" customHeight="1" x14ac:dyDescent="0.2">
      <c r="A53" s="253" t="s">
        <v>239</v>
      </c>
      <c r="B53" s="254"/>
      <c r="C53" s="254"/>
      <c r="D53" s="254"/>
      <c r="E53" s="254"/>
      <c r="F53" s="254"/>
      <c r="G53" s="254"/>
      <c r="H53" s="254"/>
      <c r="I53" s="119"/>
      <c r="J53" s="124"/>
      <c r="K53" s="124"/>
      <c r="L53" s="135"/>
      <c r="M53" s="123"/>
    </row>
    <row r="54" spans="1:16" x14ac:dyDescent="0.2">
      <c r="A54" s="285" t="s">
        <v>284</v>
      </c>
      <c r="B54" s="286"/>
      <c r="C54" s="286"/>
      <c r="D54" s="286"/>
      <c r="E54" s="286"/>
      <c r="F54" s="286"/>
      <c r="G54" s="286"/>
      <c r="H54" s="287"/>
      <c r="I54" s="3">
        <v>155</v>
      </c>
      <c r="J54" s="98">
        <f>J50-J55</f>
        <v>18249536.092506304</v>
      </c>
      <c r="K54" s="98">
        <v>-35842542.308512896</v>
      </c>
      <c r="L54" s="98">
        <f>L50-L55</f>
        <v>205711297.67845783</v>
      </c>
      <c r="M54" s="98">
        <f>M50-M55</f>
        <v>19765991.393824071</v>
      </c>
      <c r="O54" s="8"/>
      <c r="P54" s="8"/>
    </row>
    <row r="55" spans="1:16" x14ac:dyDescent="0.2">
      <c r="A55" s="285" t="s">
        <v>285</v>
      </c>
      <c r="B55" s="286"/>
      <c r="C55" s="286"/>
      <c r="D55" s="286"/>
      <c r="E55" s="286"/>
      <c r="F55" s="286"/>
      <c r="G55" s="286"/>
      <c r="H55" s="287"/>
      <c r="I55" s="3">
        <v>156</v>
      </c>
      <c r="J55" s="130">
        <v>5581386.9800000004</v>
      </c>
      <c r="K55" s="23">
        <v>304819.79000000004</v>
      </c>
      <c r="L55" s="110">
        <v>5868382.8600000003</v>
      </c>
      <c r="M55" s="98">
        <v>1875097.2900000005</v>
      </c>
      <c r="P55" s="8"/>
    </row>
    <row r="56" spans="1:16" ht="12.75" customHeight="1" x14ac:dyDescent="0.2">
      <c r="A56" s="249" t="s">
        <v>241</v>
      </c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88"/>
    </row>
    <row r="57" spans="1:16" x14ac:dyDescent="0.2">
      <c r="A57" s="253" t="s">
        <v>254</v>
      </c>
      <c r="B57" s="254"/>
      <c r="C57" s="254"/>
      <c r="D57" s="254"/>
      <c r="E57" s="254"/>
      <c r="F57" s="254"/>
      <c r="G57" s="254"/>
      <c r="H57" s="266"/>
      <c r="I57" s="29">
        <v>157</v>
      </c>
      <c r="J57" s="95">
        <f>J49</f>
        <v>23830923.072506305</v>
      </c>
      <c r="K57" s="21">
        <f>K49</f>
        <v>-35537722.518512897</v>
      </c>
      <c r="L57" s="95">
        <f>L49</f>
        <v>211579680.53845784</v>
      </c>
      <c r="M57" s="21">
        <f>M49</f>
        <v>21641088.68382407</v>
      </c>
    </row>
    <row r="58" spans="1:16" x14ac:dyDescent="0.2">
      <c r="A58" s="233" t="s">
        <v>272</v>
      </c>
      <c r="B58" s="234"/>
      <c r="C58" s="234"/>
      <c r="D58" s="234"/>
      <c r="E58" s="234"/>
      <c r="F58" s="234"/>
      <c r="G58" s="234"/>
      <c r="H58" s="235"/>
      <c r="I58" s="3">
        <v>158</v>
      </c>
      <c r="J58" s="134">
        <f>SUM(J59:J65)</f>
        <v>3152104</v>
      </c>
      <c r="K58" s="22">
        <f>SUM(K59:K65)</f>
        <v>4164524</v>
      </c>
      <c r="L58" s="134">
        <f>SUM(L59:L65)</f>
        <v>-13610756</v>
      </c>
      <c r="M58" s="22">
        <f>SUM(M59:M65)</f>
        <v>-1966056</v>
      </c>
    </row>
    <row r="59" spans="1:16" x14ac:dyDescent="0.2">
      <c r="A59" s="233" t="s">
        <v>278</v>
      </c>
      <c r="B59" s="234"/>
      <c r="C59" s="234"/>
      <c r="D59" s="234"/>
      <c r="E59" s="234"/>
      <c r="F59" s="234"/>
      <c r="G59" s="234"/>
      <c r="H59" s="235"/>
      <c r="I59" s="3">
        <v>159</v>
      </c>
      <c r="J59" s="98">
        <v>3324886</v>
      </c>
      <c r="K59" s="23">
        <v>5386886</v>
      </c>
      <c r="L59" s="23">
        <v>-14548000</v>
      </c>
      <c r="M59" s="23">
        <v>-2903300</v>
      </c>
    </row>
    <row r="60" spans="1:16" x14ac:dyDescent="0.2">
      <c r="A60" s="233" t="s">
        <v>279</v>
      </c>
      <c r="B60" s="234"/>
      <c r="C60" s="234"/>
      <c r="D60" s="234"/>
      <c r="E60" s="234"/>
      <c r="F60" s="234"/>
      <c r="G60" s="234"/>
      <c r="H60" s="235"/>
      <c r="I60" s="3">
        <v>160</v>
      </c>
      <c r="J60" s="98">
        <v>0</v>
      </c>
      <c r="K60" s="23">
        <v>0</v>
      </c>
      <c r="L60" s="23">
        <v>0</v>
      </c>
      <c r="M60" s="23">
        <v>0</v>
      </c>
    </row>
    <row r="61" spans="1:16" ht="24.75" customHeight="1" x14ac:dyDescent="0.2">
      <c r="A61" s="233" t="s">
        <v>61</v>
      </c>
      <c r="B61" s="234"/>
      <c r="C61" s="234"/>
      <c r="D61" s="234"/>
      <c r="E61" s="234"/>
      <c r="F61" s="234"/>
      <c r="G61" s="234"/>
      <c r="H61" s="235"/>
      <c r="I61" s="3">
        <v>161</v>
      </c>
      <c r="J61" s="98">
        <v>826501</v>
      </c>
      <c r="K61" s="23">
        <v>-223079</v>
      </c>
      <c r="L61" s="23">
        <v>0</v>
      </c>
      <c r="M61" s="23">
        <v>0</v>
      </c>
    </row>
    <row r="62" spans="1:16" x14ac:dyDescent="0.2">
      <c r="A62" s="233" t="s">
        <v>280</v>
      </c>
      <c r="B62" s="234"/>
      <c r="C62" s="234"/>
      <c r="D62" s="234"/>
      <c r="E62" s="234"/>
      <c r="F62" s="234"/>
      <c r="G62" s="234"/>
      <c r="H62" s="235"/>
      <c r="I62" s="3">
        <v>162</v>
      </c>
      <c r="J62" s="98">
        <v>0</v>
      </c>
      <c r="K62" s="23">
        <v>0</v>
      </c>
      <c r="L62" s="23">
        <v>0</v>
      </c>
      <c r="M62" s="23">
        <v>0</v>
      </c>
    </row>
    <row r="63" spans="1:16" x14ac:dyDescent="0.2">
      <c r="A63" s="233" t="s">
        <v>281</v>
      </c>
      <c r="B63" s="234"/>
      <c r="C63" s="234"/>
      <c r="D63" s="234"/>
      <c r="E63" s="234"/>
      <c r="F63" s="234"/>
      <c r="G63" s="234"/>
      <c r="H63" s="235"/>
      <c r="I63" s="3">
        <v>163</v>
      </c>
      <c r="J63" s="98">
        <v>0</v>
      </c>
      <c r="K63" s="23">
        <v>0</v>
      </c>
      <c r="L63" s="23">
        <v>0</v>
      </c>
      <c r="M63" s="23">
        <v>0</v>
      </c>
    </row>
    <row r="64" spans="1:16" x14ac:dyDescent="0.2">
      <c r="A64" s="233" t="s">
        <v>282</v>
      </c>
      <c r="B64" s="234"/>
      <c r="C64" s="234"/>
      <c r="D64" s="234"/>
      <c r="E64" s="234"/>
      <c r="F64" s="234"/>
      <c r="G64" s="234"/>
      <c r="H64" s="235"/>
      <c r="I64" s="3">
        <v>164</v>
      </c>
      <c r="J64" s="98">
        <v>0</v>
      </c>
      <c r="K64" s="23">
        <v>0</v>
      </c>
      <c r="L64" s="23">
        <v>0</v>
      </c>
      <c r="M64" s="23">
        <v>0</v>
      </c>
    </row>
    <row r="65" spans="1:13" x14ac:dyDescent="0.2">
      <c r="A65" s="233" t="s">
        <v>283</v>
      </c>
      <c r="B65" s="234"/>
      <c r="C65" s="234"/>
      <c r="D65" s="234"/>
      <c r="E65" s="234"/>
      <c r="F65" s="234"/>
      <c r="G65" s="234"/>
      <c r="H65" s="235"/>
      <c r="I65" s="3">
        <v>165</v>
      </c>
      <c r="J65" s="23">
        <v>-999283</v>
      </c>
      <c r="K65" s="23">
        <v>-999283</v>
      </c>
      <c r="L65" s="23">
        <v>937244</v>
      </c>
      <c r="M65" s="23">
        <v>937244</v>
      </c>
    </row>
    <row r="66" spans="1:13" x14ac:dyDescent="0.2">
      <c r="A66" s="233" t="s">
        <v>273</v>
      </c>
      <c r="B66" s="234"/>
      <c r="C66" s="234"/>
      <c r="D66" s="234"/>
      <c r="E66" s="234"/>
      <c r="F66" s="234"/>
      <c r="G66" s="234"/>
      <c r="H66" s="235"/>
      <c r="I66" s="3">
        <v>166</v>
      </c>
      <c r="J66" s="98">
        <v>0</v>
      </c>
      <c r="K66" s="23">
        <v>0</v>
      </c>
      <c r="L66" s="23">
        <v>0</v>
      </c>
      <c r="M66" s="23">
        <v>0</v>
      </c>
    </row>
    <row r="67" spans="1:13" x14ac:dyDescent="0.2">
      <c r="A67" s="233" t="s">
        <v>245</v>
      </c>
      <c r="B67" s="234"/>
      <c r="C67" s="234"/>
      <c r="D67" s="234"/>
      <c r="E67" s="234"/>
      <c r="F67" s="234"/>
      <c r="G67" s="234"/>
      <c r="H67" s="235"/>
      <c r="I67" s="3">
        <v>167</v>
      </c>
      <c r="J67" s="134">
        <f>J58-J66</f>
        <v>3152104</v>
      </c>
      <c r="K67" s="22">
        <f>K58-K66</f>
        <v>4164524</v>
      </c>
      <c r="L67" s="134">
        <f>L58-L66</f>
        <v>-13610756</v>
      </c>
      <c r="M67" s="22">
        <f>M58-M66</f>
        <v>-1966056</v>
      </c>
    </row>
    <row r="68" spans="1:13" x14ac:dyDescent="0.2">
      <c r="A68" s="233" t="s">
        <v>246</v>
      </c>
      <c r="B68" s="234"/>
      <c r="C68" s="234"/>
      <c r="D68" s="234"/>
      <c r="E68" s="234"/>
      <c r="F68" s="234"/>
      <c r="G68" s="234"/>
      <c r="H68" s="235"/>
      <c r="I68" s="3">
        <v>168</v>
      </c>
      <c r="J68" s="96">
        <f>J57+J67</f>
        <v>26983027.072506305</v>
      </c>
      <c r="K68" s="24">
        <f>K57+K67</f>
        <v>-31373198.518512897</v>
      </c>
      <c r="L68" s="96">
        <f>L57+L67</f>
        <v>197968924.53845784</v>
      </c>
      <c r="M68" s="24">
        <f>M57+M67</f>
        <v>19675032.68382407</v>
      </c>
    </row>
    <row r="69" spans="1:13" ht="12.75" customHeight="1" x14ac:dyDescent="0.2">
      <c r="A69" s="279" t="s">
        <v>359</v>
      </c>
      <c r="B69" s="280"/>
      <c r="C69" s="280"/>
      <c r="D69" s="280"/>
      <c r="E69" s="280"/>
      <c r="F69" s="280"/>
      <c r="G69" s="280"/>
      <c r="H69" s="280"/>
      <c r="I69" s="280"/>
      <c r="J69" s="280"/>
      <c r="K69" s="280"/>
      <c r="L69" s="280"/>
      <c r="M69" s="281"/>
    </row>
    <row r="70" spans="1:13" ht="12.75" customHeight="1" x14ac:dyDescent="0.2">
      <c r="A70" s="282" t="s">
        <v>240</v>
      </c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4"/>
    </row>
    <row r="71" spans="1:13" s="109" customFormat="1" x14ac:dyDescent="0.2">
      <c r="A71" s="233" t="s">
        <v>284</v>
      </c>
      <c r="B71" s="234"/>
      <c r="C71" s="234"/>
      <c r="D71" s="234"/>
      <c r="E71" s="234"/>
      <c r="F71" s="234"/>
      <c r="G71" s="234"/>
      <c r="H71" s="235"/>
      <c r="I71" s="3">
        <v>169</v>
      </c>
      <c r="J71" s="136">
        <f>J68-J72</f>
        <v>21831736.072506305</v>
      </c>
      <c r="K71" s="144">
        <f>K68-K72</f>
        <v>-31734403.518512897</v>
      </c>
      <c r="L71" s="136">
        <f>L68-L72</f>
        <v>192270541.53845784</v>
      </c>
      <c r="M71" s="136">
        <f>M68-M72</f>
        <v>17823935.68382407</v>
      </c>
    </row>
    <row r="72" spans="1:13" ht="12.75" customHeight="1" x14ac:dyDescent="0.2">
      <c r="A72" s="260" t="s">
        <v>285</v>
      </c>
      <c r="B72" s="261"/>
      <c r="C72" s="261"/>
      <c r="D72" s="261"/>
      <c r="E72" s="261"/>
      <c r="F72" s="261"/>
      <c r="G72" s="261"/>
      <c r="H72" s="262"/>
      <c r="I72" s="6">
        <v>170</v>
      </c>
      <c r="J72" s="141">
        <v>5151291</v>
      </c>
      <c r="K72" s="145">
        <v>361205</v>
      </c>
      <c r="L72" s="156">
        <v>5698383</v>
      </c>
      <c r="M72" s="141">
        <v>1851097</v>
      </c>
    </row>
    <row r="73" spans="1:13" x14ac:dyDescent="0.2">
      <c r="L73" s="137"/>
      <c r="M73" s="97"/>
    </row>
    <row r="75" spans="1:13" x14ac:dyDescent="0.2">
      <c r="L75" s="137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72:L72 M67:M68 L60:L68 J57:M58 J48 L48 J67:K68 J60:J66 J54:M54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M43:M47 M11 M23 M34 L8:L11 J49:M51 K23 M8 J8:J11 M13 M17 K11 M28 J25:J47 K8 K34 K43:K47 L13:L23 L25:L47 K55 K28 K13 J13:J23 K17">
      <formula1>0</formula1>
    </dataValidation>
    <dataValidation operator="greaterThanOrEqual" allowBlank="1" showInputMessage="1" showErrorMessage="1" errorTitle="Pogrešan unos" error="Mogu se unijeti samo cjelobrojne pozitivne vrijednosti." sqref="M18:M22 M9:M10 M12 M14:M16 J24:M24 M25:M27 M29:M33 M35:M42 M48 M55 M59:M66 M72 K18:K22 K9:K10 K12 K14:K16 K25:K27 K29:K33 K35:K42 K48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M54 M57 M2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7"/>
  <sheetViews>
    <sheetView showGridLines="0" zoomScale="110" zoomScaleNormal="110" zoomScaleSheetLayoutView="110" workbookViewId="0">
      <selection activeCell="K27" sqref="K27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6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6" ht="15.75" x14ac:dyDescent="0.2">
      <c r="A1" s="307" t="s">
        <v>192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6" ht="12.75" customHeight="1" x14ac:dyDescent="0.2">
      <c r="A2" s="308" t="s">
        <v>418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6" x14ac:dyDescent="0.2">
      <c r="A3" s="78"/>
      <c r="B3" s="79"/>
      <c r="C3" s="79"/>
      <c r="D3" s="79"/>
      <c r="E3" s="79"/>
      <c r="F3" s="79"/>
      <c r="G3" s="79"/>
      <c r="H3" s="79"/>
      <c r="I3" s="79"/>
      <c r="J3" s="133"/>
      <c r="K3" s="158"/>
    </row>
    <row r="4" spans="1:16" ht="12.75" customHeight="1" x14ac:dyDescent="0.2">
      <c r="A4" s="270" t="s">
        <v>389</v>
      </c>
      <c r="B4" s="271"/>
      <c r="C4" s="271"/>
      <c r="D4" s="271"/>
      <c r="E4" s="271"/>
      <c r="F4" s="271"/>
      <c r="G4" s="271"/>
      <c r="H4" s="271"/>
      <c r="I4" s="271"/>
      <c r="J4" s="271"/>
      <c r="K4" s="272"/>
    </row>
    <row r="5" spans="1:16" ht="24" thickBot="1" x14ac:dyDescent="0.25">
      <c r="A5" s="305" t="s">
        <v>72</v>
      </c>
      <c r="B5" s="305"/>
      <c r="C5" s="305"/>
      <c r="D5" s="305"/>
      <c r="E5" s="305"/>
      <c r="F5" s="305"/>
      <c r="G5" s="305"/>
      <c r="H5" s="305"/>
      <c r="I5" s="80" t="s">
        <v>329</v>
      </c>
      <c r="J5" s="132" t="s">
        <v>364</v>
      </c>
      <c r="K5" s="132" t="s">
        <v>365</v>
      </c>
    </row>
    <row r="6" spans="1:16" x14ac:dyDescent="0.2">
      <c r="A6" s="306">
        <v>1</v>
      </c>
      <c r="B6" s="306"/>
      <c r="C6" s="306"/>
      <c r="D6" s="306"/>
      <c r="E6" s="306"/>
      <c r="F6" s="306"/>
      <c r="G6" s="306"/>
      <c r="H6" s="306"/>
      <c r="I6" s="81">
        <v>2</v>
      </c>
      <c r="J6" s="129" t="s">
        <v>331</v>
      </c>
      <c r="K6" s="129" t="s">
        <v>332</v>
      </c>
    </row>
    <row r="7" spans="1:16" x14ac:dyDescent="0.2">
      <c r="A7" s="301" t="s">
        <v>186</v>
      </c>
      <c r="B7" s="302"/>
      <c r="C7" s="302"/>
      <c r="D7" s="302"/>
      <c r="E7" s="302"/>
      <c r="F7" s="302"/>
      <c r="G7" s="302"/>
      <c r="H7" s="302"/>
      <c r="I7" s="303"/>
      <c r="J7" s="303"/>
      <c r="K7" s="304"/>
    </row>
    <row r="8" spans="1:16" x14ac:dyDescent="0.2">
      <c r="A8" s="236" t="s">
        <v>55</v>
      </c>
      <c r="B8" s="237"/>
      <c r="C8" s="237"/>
      <c r="D8" s="237"/>
      <c r="E8" s="237"/>
      <c r="F8" s="237"/>
      <c r="G8" s="237"/>
      <c r="H8" s="237"/>
      <c r="I8" s="3">
        <v>1</v>
      </c>
      <c r="J8" s="23">
        <v>50896149.600506306</v>
      </c>
      <c r="K8" s="23">
        <v>250503981</v>
      </c>
      <c r="L8" s="8"/>
      <c r="M8" s="8"/>
      <c r="N8" s="8"/>
      <c r="O8" s="8"/>
      <c r="P8" s="8"/>
    </row>
    <row r="9" spans="1:16" x14ac:dyDescent="0.2">
      <c r="A9" s="236" t="s">
        <v>56</v>
      </c>
      <c r="B9" s="237"/>
      <c r="C9" s="237"/>
      <c r="D9" s="237"/>
      <c r="E9" s="237"/>
      <c r="F9" s="237"/>
      <c r="G9" s="237"/>
      <c r="H9" s="237"/>
      <c r="I9" s="3">
        <v>2</v>
      </c>
      <c r="J9" s="23">
        <v>194045992</v>
      </c>
      <c r="K9" s="23">
        <v>192670820</v>
      </c>
      <c r="L9" s="8"/>
      <c r="M9" s="8"/>
      <c r="N9" s="8"/>
      <c r="O9" s="8"/>
      <c r="P9" s="8"/>
    </row>
    <row r="10" spans="1:16" x14ac:dyDescent="0.2">
      <c r="A10" s="236" t="s">
        <v>57</v>
      </c>
      <c r="B10" s="237"/>
      <c r="C10" s="237"/>
      <c r="D10" s="237"/>
      <c r="E10" s="237"/>
      <c r="F10" s="237"/>
      <c r="G10" s="237"/>
      <c r="H10" s="237"/>
      <c r="I10" s="3">
        <v>3</v>
      </c>
      <c r="J10" s="23">
        <v>0</v>
      </c>
      <c r="K10" s="23">
        <v>0</v>
      </c>
      <c r="M10" s="8"/>
      <c r="N10" s="8"/>
      <c r="O10" s="8"/>
      <c r="P10" s="8"/>
    </row>
    <row r="11" spans="1:16" x14ac:dyDescent="0.2">
      <c r="A11" s="236" t="s">
        <v>58</v>
      </c>
      <c r="B11" s="237"/>
      <c r="C11" s="237"/>
      <c r="D11" s="237"/>
      <c r="E11" s="237"/>
      <c r="F11" s="237"/>
      <c r="G11" s="237"/>
      <c r="H11" s="237"/>
      <c r="I11" s="3">
        <v>4</v>
      </c>
      <c r="J11" s="23">
        <v>186572149</v>
      </c>
      <c r="K11" s="23">
        <v>8458375</v>
      </c>
      <c r="L11" s="8"/>
      <c r="M11" s="8"/>
      <c r="N11" s="8"/>
      <c r="O11" s="8"/>
      <c r="P11" s="8"/>
    </row>
    <row r="12" spans="1:16" x14ac:dyDescent="0.2">
      <c r="A12" s="236" t="s">
        <v>59</v>
      </c>
      <c r="B12" s="237"/>
      <c r="C12" s="237"/>
      <c r="D12" s="237"/>
      <c r="E12" s="237"/>
      <c r="F12" s="237"/>
      <c r="G12" s="237"/>
      <c r="H12" s="237"/>
      <c r="I12" s="3">
        <v>5</v>
      </c>
      <c r="J12" s="23">
        <v>0</v>
      </c>
      <c r="K12" s="23">
        <v>0</v>
      </c>
      <c r="M12" s="8"/>
      <c r="N12" s="8"/>
      <c r="O12" s="8"/>
      <c r="P12" s="8"/>
    </row>
    <row r="13" spans="1:16" x14ac:dyDescent="0.2">
      <c r="A13" s="236" t="s">
        <v>64</v>
      </c>
      <c r="B13" s="237"/>
      <c r="C13" s="237"/>
      <c r="D13" s="237"/>
      <c r="E13" s="237"/>
      <c r="F13" s="237"/>
      <c r="G13" s="237"/>
      <c r="H13" s="237"/>
      <c r="I13" s="3">
        <v>6</v>
      </c>
      <c r="J13" s="23">
        <v>94496332</v>
      </c>
      <c r="K13" s="23">
        <v>31950833</v>
      </c>
      <c r="M13" s="8"/>
      <c r="N13" s="8"/>
      <c r="O13" s="8"/>
      <c r="P13" s="8"/>
    </row>
    <row r="14" spans="1:16" x14ac:dyDescent="0.2">
      <c r="A14" s="233" t="s">
        <v>187</v>
      </c>
      <c r="B14" s="234"/>
      <c r="C14" s="234"/>
      <c r="D14" s="234"/>
      <c r="E14" s="234"/>
      <c r="F14" s="234"/>
      <c r="G14" s="234"/>
      <c r="H14" s="234"/>
      <c r="I14" s="3">
        <v>7</v>
      </c>
      <c r="J14" s="22">
        <f>SUM(J8:J13)</f>
        <v>526010622.60050631</v>
      </c>
      <c r="K14" s="22">
        <f>SUM(K8:K13)</f>
        <v>483584009</v>
      </c>
      <c r="M14" s="8"/>
      <c r="N14" s="8"/>
      <c r="O14" s="8"/>
      <c r="P14" s="8"/>
    </row>
    <row r="15" spans="1:16" x14ac:dyDescent="0.2">
      <c r="A15" s="236" t="s">
        <v>65</v>
      </c>
      <c r="B15" s="237"/>
      <c r="C15" s="237"/>
      <c r="D15" s="237"/>
      <c r="E15" s="237"/>
      <c r="F15" s="237"/>
      <c r="G15" s="237"/>
      <c r="H15" s="237"/>
      <c r="I15" s="3">
        <v>8</v>
      </c>
      <c r="J15" s="23">
        <v>2353283</v>
      </c>
      <c r="K15" s="23">
        <v>59261407</v>
      </c>
      <c r="M15" s="8"/>
      <c r="N15" s="8"/>
      <c r="O15" s="8"/>
      <c r="P15" s="8"/>
    </row>
    <row r="16" spans="1:16" x14ac:dyDescent="0.2">
      <c r="A16" s="236" t="s">
        <v>66</v>
      </c>
      <c r="B16" s="237"/>
      <c r="C16" s="237"/>
      <c r="D16" s="237"/>
      <c r="E16" s="237"/>
      <c r="F16" s="237"/>
      <c r="G16" s="237"/>
      <c r="H16" s="237"/>
      <c r="I16" s="3">
        <v>9</v>
      </c>
      <c r="J16" s="23">
        <v>0</v>
      </c>
      <c r="K16" s="23">
        <v>0</v>
      </c>
      <c r="M16" s="8"/>
      <c r="N16" s="8"/>
      <c r="O16" s="8"/>
      <c r="P16" s="8"/>
    </row>
    <row r="17" spans="1:16" x14ac:dyDescent="0.2">
      <c r="A17" s="236" t="s">
        <v>67</v>
      </c>
      <c r="B17" s="237"/>
      <c r="C17" s="237"/>
      <c r="D17" s="237"/>
      <c r="E17" s="237"/>
      <c r="F17" s="237"/>
      <c r="G17" s="237"/>
      <c r="H17" s="237"/>
      <c r="I17" s="3">
        <v>10</v>
      </c>
      <c r="J17" s="23">
        <v>32209946</v>
      </c>
      <c r="K17" s="23">
        <v>42424834</v>
      </c>
      <c r="M17" s="8"/>
      <c r="N17" s="8"/>
      <c r="O17" s="8"/>
      <c r="P17" s="8"/>
    </row>
    <row r="18" spans="1:16" x14ac:dyDescent="0.2">
      <c r="A18" s="236" t="s">
        <v>68</v>
      </c>
      <c r="B18" s="237"/>
      <c r="C18" s="237"/>
      <c r="D18" s="237"/>
      <c r="E18" s="237"/>
      <c r="F18" s="237"/>
      <c r="G18" s="237"/>
      <c r="H18" s="237"/>
      <c r="I18" s="3">
        <v>11</v>
      </c>
      <c r="J18" s="98">
        <v>18039488</v>
      </c>
      <c r="K18" s="98">
        <v>64956360</v>
      </c>
      <c r="L18" s="8"/>
      <c r="M18" s="8"/>
      <c r="N18" s="8"/>
      <c r="O18" s="8"/>
      <c r="P18" s="8"/>
    </row>
    <row r="19" spans="1:16" x14ac:dyDescent="0.2">
      <c r="A19" s="233" t="s">
        <v>188</v>
      </c>
      <c r="B19" s="234"/>
      <c r="C19" s="234"/>
      <c r="D19" s="234"/>
      <c r="E19" s="234"/>
      <c r="F19" s="234"/>
      <c r="G19" s="234"/>
      <c r="H19" s="234"/>
      <c r="I19" s="3">
        <v>12</v>
      </c>
      <c r="J19" s="22">
        <f>SUM(J15:J18)</f>
        <v>52602717</v>
      </c>
      <c r="K19" s="22">
        <f>SUM(K15:K18)</f>
        <v>166642601</v>
      </c>
      <c r="M19" s="8"/>
      <c r="N19" s="8"/>
      <c r="O19" s="8"/>
      <c r="P19" s="8"/>
    </row>
    <row r="20" spans="1:16" x14ac:dyDescent="0.2">
      <c r="A20" s="233" t="s">
        <v>391</v>
      </c>
      <c r="B20" s="234"/>
      <c r="C20" s="234"/>
      <c r="D20" s="234"/>
      <c r="E20" s="234"/>
      <c r="F20" s="234"/>
      <c r="G20" s="234"/>
      <c r="H20" s="234"/>
      <c r="I20" s="3">
        <v>13</v>
      </c>
      <c r="J20" s="22">
        <f>IF(J14&gt;J19,J14-J19,0)</f>
        <v>473407905.60050631</v>
      </c>
      <c r="K20" s="22">
        <f>IF(K14&gt;K19,K14-K19,0)</f>
        <v>316941408</v>
      </c>
      <c r="M20" s="8"/>
      <c r="N20" s="8"/>
      <c r="O20" s="8"/>
      <c r="P20" s="8"/>
    </row>
    <row r="21" spans="1:16" x14ac:dyDescent="0.2">
      <c r="A21" s="233" t="s">
        <v>392</v>
      </c>
      <c r="B21" s="234"/>
      <c r="C21" s="234"/>
      <c r="D21" s="234"/>
      <c r="E21" s="234"/>
      <c r="F21" s="234"/>
      <c r="G21" s="234"/>
      <c r="H21" s="234"/>
      <c r="I21" s="3">
        <v>14</v>
      </c>
      <c r="J21" s="22">
        <f>IF(J19&gt;J14,J19-J14,0)</f>
        <v>0</v>
      </c>
      <c r="K21" s="22">
        <f>IF(K19&gt;K14,K19-K14,0)</f>
        <v>0</v>
      </c>
      <c r="M21" s="8"/>
      <c r="N21" s="8"/>
      <c r="O21" s="8"/>
      <c r="P21" s="8"/>
    </row>
    <row r="22" spans="1:16" x14ac:dyDescent="0.2">
      <c r="A22" s="301" t="s">
        <v>189</v>
      </c>
      <c r="B22" s="302"/>
      <c r="C22" s="302"/>
      <c r="D22" s="302"/>
      <c r="E22" s="302"/>
      <c r="F22" s="302"/>
      <c r="G22" s="302"/>
      <c r="H22" s="302"/>
      <c r="I22" s="303"/>
      <c r="J22" s="303"/>
      <c r="K22" s="304"/>
      <c r="M22" s="8"/>
      <c r="N22" s="8"/>
      <c r="O22" s="8"/>
      <c r="P22" s="8"/>
    </row>
    <row r="23" spans="1:16" x14ac:dyDescent="0.2">
      <c r="A23" s="236" t="s">
        <v>230</v>
      </c>
      <c r="B23" s="237"/>
      <c r="C23" s="237"/>
      <c r="D23" s="237"/>
      <c r="E23" s="237"/>
      <c r="F23" s="237"/>
      <c r="G23" s="237"/>
      <c r="H23" s="237"/>
      <c r="I23" s="3">
        <v>15</v>
      </c>
      <c r="J23" s="23">
        <v>4093277</v>
      </c>
      <c r="K23" s="23">
        <v>38567969</v>
      </c>
      <c r="M23" s="8"/>
      <c r="N23" s="8"/>
      <c r="O23" s="8"/>
      <c r="P23" s="8"/>
    </row>
    <row r="24" spans="1:16" x14ac:dyDescent="0.2">
      <c r="A24" s="236" t="s">
        <v>231</v>
      </c>
      <c r="B24" s="237"/>
      <c r="C24" s="237"/>
      <c r="D24" s="237"/>
      <c r="E24" s="237"/>
      <c r="F24" s="237"/>
      <c r="G24" s="237"/>
      <c r="H24" s="237"/>
      <c r="I24" s="3">
        <v>16</v>
      </c>
      <c r="J24" s="23">
        <v>6515116</v>
      </c>
      <c r="K24" s="23">
        <v>321016</v>
      </c>
      <c r="M24" s="8"/>
      <c r="N24" s="8"/>
      <c r="O24" s="8"/>
      <c r="P24" s="8"/>
    </row>
    <row r="25" spans="1:16" x14ac:dyDescent="0.2">
      <c r="A25" s="236" t="s">
        <v>232</v>
      </c>
      <c r="B25" s="237"/>
      <c r="C25" s="237"/>
      <c r="D25" s="237"/>
      <c r="E25" s="237"/>
      <c r="F25" s="237"/>
      <c r="G25" s="237"/>
      <c r="H25" s="237"/>
      <c r="I25" s="3">
        <v>17</v>
      </c>
      <c r="J25" s="23">
        <v>5091059</v>
      </c>
      <c r="K25" s="23">
        <v>641001</v>
      </c>
      <c r="M25" s="8"/>
      <c r="N25" s="8"/>
      <c r="O25" s="8"/>
      <c r="P25" s="8"/>
    </row>
    <row r="26" spans="1:16" x14ac:dyDescent="0.2">
      <c r="A26" s="236" t="s">
        <v>233</v>
      </c>
      <c r="B26" s="237"/>
      <c r="C26" s="237"/>
      <c r="D26" s="237"/>
      <c r="E26" s="237"/>
      <c r="F26" s="237"/>
      <c r="G26" s="237"/>
      <c r="H26" s="237"/>
      <c r="I26" s="3">
        <v>18</v>
      </c>
      <c r="J26" s="23">
        <v>0</v>
      </c>
      <c r="K26" s="23">
        <v>20918</v>
      </c>
      <c r="M26" s="8"/>
      <c r="N26" s="8"/>
      <c r="O26" s="8"/>
      <c r="P26" s="8"/>
    </row>
    <row r="27" spans="1:16" x14ac:dyDescent="0.2">
      <c r="A27" s="236" t="s">
        <v>234</v>
      </c>
      <c r="B27" s="237"/>
      <c r="C27" s="237"/>
      <c r="D27" s="237"/>
      <c r="E27" s="237"/>
      <c r="F27" s="237"/>
      <c r="G27" s="237"/>
      <c r="H27" s="237"/>
      <c r="I27" s="3">
        <v>19</v>
      </c>
      <c r="J27" s="23">
        <v>97180</v>
      </c>
      <c r="K27" s="23">
        <v>568264</v>
      </c>
      <c r="M27" s="8"/>
      <c r="N27" s="8"/>
      <c r="O27" s="8"/>
      <c r="P27" s="8"/>
    </row>
    <row r="28" spans="1:16" x14ac:dyDescent="0.2">
      <c r="A28" s="233" t="s">
        <v>193</v>
      </c>
      <c r="B28" s="234"/>
      <c r="C28" s="234"/>
      <c r="D28" s="234"/>
      <c r="E28" s="234"/>
      <c r="F28" s="234"/>
      <c r="G28" s="234"/>
      <c r="H28" s="234"/>
      <c r="I28" s="3">
        <v>20</v>
      </c>
      <c r="J28" s="22">
        <f>SUM(J23:J27)</f>
        <v>15796632</v>
      </c>
      <c r="K28" s="22">
        <f>SUM(K23:K27)</f>
        <v>40119168</v>
      </c>
      <c r="M28" s="8"/>
      <c r="N28" s="8"/>
      <c r="O28" s="8"/>
      <c r="P28" s="8"/>
    </row>
    <row r="29" spans="1:16" x14ac:dyDescent="0.2">
      <c r="A29" s="236" t="s">
        <v>138</v>
      </c>
      <c r="B29" s="237"/>
      <c r="C29" s="237"/>
      <c r="D29" s="237"/>
      <c r="E29" s="237"/>
      <c r="F29" s="237"/>
      <c r="G29" s="237"/>
      <c r="H29" s="237"/>
      <c r="I29" s="3">
        <v>21</v>
      </c>
      <c r="J29" s="23">
        <v>206239174</v>
      </c>
      <c r="K29" s="23">
        <v>166135440</v>
      </c>
      <c r="M29" s="8"/>
      <c r="N29" s="8"/>
      <c r="O29" s="8"/>
      <c r="P29" s="8"/>
    </row>
    <row r="30" spans="1:16" x14ac:dyDescent="0.2">
      <c r="A30" s="236" t="s">
        <v>139</v>
      </c>
      <c r="B30" s="237"/>
      <c r="C30" s="237"/>
      <c r="D30" s="237"/>
      <c r="E30" s="237"/>
      <c r="F30" s="237"/>
      <c r="G30" s="237"/>
      <c r="H30" s="237"/>
      <c r="I30" s="3">
        <v>22</v>
      </c>
      <c r="J30" s="23">
        <v>0</v>
      </c>
      <c r="K30" s="23">
        <v>0</v>
      </c>
      <c r="M30" s="8"/>
      <c r="N30" s="8"/>
      <c r="O30" s="8"/>
      <c r="P30" s="8"/>
    </row>
    <row r="31" spans="1:16" x14ac:dyDescent="0.2">
      <c r="A31" s="236" t="s">
        <v>35</v>
      </c>
      <c r="B31" s="237"/>
      <c r="C31" s="237"/>
      <c r="D31" s="237"/>
      <c r="E31" s="237"/>
      <c r="F31" s="237"/>
      <c r="G31" s="237"/>
      <c r="H31" s="237"/>
      <c r="I31" s="3">
        <v>23</v>
      </c>
      <c r="J31" s="23">
        <v>34989</v>
      </c>
      <c r="K31" s="23">
        <v>36796</v>
      </c>
      <c r="M31" s="8"/>
      <c r="N31" s="8"/>
      <c r="O31" s="8"/>
      <c r="P31" s="8"/>
    </row>
    <row r="32" spans="1:16" x14ac:dyDescent="0.2">
      <c r="A32" s="233" t="s">
        <v>2</v>
      </c>
      <c r="B32" s="234"/>
      <c r="C32" s="234"/>
      <c r="D32" s="234"/>
      <c r="E32" s="234"/>
      <c r="F32" s="234"/>
      <c r="G32" s="234"/>
      <c r="H32" s="234"/>
      <c r="I32" s="3">
        <v>24</v>
      </c>
      <c r="J32" s="22">
        <f>SUM(J29:J31)</f>
        <v>206274163</v>
      </c>
      <c r="K32" s="22">
        <f>SUM(K29:K31)</f>
        <v>166172236</v>
      </c>
      <c r="M32" s="8"/>
      <c r="N32" s="8"/>
      <c r="O32" s="8"/>
      <c r="P32" s="8"/>
    </row>
    <row r="33" spans="1:16" x14ac:dyDescent="0.2">
      <c r="A33" s="233" t="s">
        <v>393</v>
      </c>
      <c r="B33" s="234"/>
      <c r="C33" s="234"/>
      <c r="D33" s="234"/>
      <c r="E33" s="234"/>
      <c r="F33" s="234"/>
      <c r="G33" s="234"/>
      <c r="H33" s="234"/>
      <c r="I33" s="3">
        <v>25</v>
      </c>
      <c r="J33" s="22">
        <f>IF(J28&gt;J32,J28-J32,0)</f>
        <v>0</v>
      </c>
      <c r="K33" s="22">
        <f>IF(K28&gt;K32,K28-K32,0)</f>
        <v>0</v>
      </c>
      <c r="M33" s="8"/>
      <c r="N33" s="8"/>
      <c r="O33" s="8"/>
      <c r="P33" s="8"/>
    </row>
    <row r="34" spans="1:16" x14ac:dyDescent="0.2">
      <c r="A34" s="233" t="s">
        <v>394</v>
      </c>
      <c r="B34" s="234"/>
      <c r="C34" s="234"/>
      <c r="D34" s="234"/>
      <c r="E34" s="234"/>
      <c r="F34" s="234"/>
      <c r="G34" s="234"/>
      <c r="H34" s="234"/>
      <c r="I34" s="3">
        <v>26</v>
      </c>
      <c r="J34" s="22">
        <f>IF(J32&gt;J28,J32-J28,0)</f>
        <v>190477531</v>
      </c>
      <c r="K34" s="22">
        <f>IF(K32&gt;K28,K32-K28,0)</f>
        <v>126053068</v>
      </c>
      <c r="M34" s="8"/>
      <c r="N34" s="8"/>
      <c r="O34" s="8"/>
      <c r="P34" s="8"/>
    </row>
    <row r="35" spans="1:16" x14ac:dyDescent="0.2">
      <c r="A35" s="301" t="s">
        <v>190</v>
      </c>
      <c r="B35" s="302"/>
      <c r="C35" s="302"/>
      <c r="D35" s="302"/>
      <c r="E35" s="302"/>
      <c r="F35" s="302"/>
      <c r="G35" s="302"/>
      <c r="H35" s="302"/>
      <c r="I35" s="303"/>
      <c r="J35" s="303"/>
      <c r="K35" s="304"/>
      <c r="M35" s="8"/>
      <c r="N35" s="8"/>
      <c r="O35" s="8"/>
      <c r="P35" s="8"/>
    </row>
    <row r="36" spans="1:16" x14ac:dyDescent="0.2">
      <c r="A36" s="236" t="s">
        <v>199</v>
      </c>
      <c r="B36" s="237"/>
      <c r="C36" s="237"/>
      <c r="D36" s="237"/>
      <c r="E36" s="237"/>
      <c r="F36" s="237"/>
      <c r="G36" s="237"/>
      <c r="H36" s="237"/>
      <c r="I36" s="3">
        <v>27</v>
      </c>
      <c r="J36" s="23">
        <v>0</v>
      </c>
      <c r="K36" s="23">
        <v>0</v>
      </c>
      <c r="M36" s="8"/>
      <c r="N36" s="8"/>
      <c r="O36" s="8"/>
      <c r="P36" s="8"/>
    </row>
    <row r="37" spans="1:16" x14ac:dyDescent="0.2">
      <c r="A37" s="236" t="s">
        <v>48</v>
      </c>
      <c r="B37" s="237"/>
      <c r="C37" s="237"/>
      <c r="D37" s="237"/>
      <c r="E37" s="237"/>
      <c r="F37" s="237"/>
      <c r="G37" s="237"/>
      <c r="H37" s="237"/>
      <c r="I37" s="3">
        <v>28</v>
      </c>
      <c r="J37" s="23">
        <v>182590329</v>
      </c>
      <c r="K37" s="23">
        <v>117392119</v>
      </c>
      <c r="M37" s="8"/>
      <c r="N37" s="8"/>
      <c r="O37" s="8"/>
      <c r="P37" s="8"/>
    </row>
    <row r="38" spans="1:16" x14ac:dyDescent="0.2">
      <c r="A38" s="236" t="s">
        <v>49</v>
      </c>
      <c r="B38" s="237"/>
      <c r="C38" s="237"/>
      <c r="D38" s="237"/>
      <c r="E38" s="237"/>
      <c r="F38" s="237"/>
      <c r="G38" s="237"/>
      <c r="H38" s="237"/>
      <c r="I38" s="3">
        <v>29</v>
      </c>
      <c r="J38" s="23">
        <v>6945454</v>
      </c>
      <c r="K38" s="23">
        <v>2091950</v>
      </c>
      <c r="M38" s="8"/>
      <c r="N38" s="8"/>
      <c r="O38" s="8"/>
      <c r="P38" s="8"/>
    </row>
    <row r="39" spans="1:16" x14ac:dyDescent="0.2">
      <c r="A39" s="233" t="s">
        <v>80</v>
      </c>
      <c r="B39" s="234"/>
      <c r="C39" s="234"/>
      <c r="D39" s="234"/>
      <c r="E39" s="234"/>
      <c r="F39" s="234"/>
      <c r="G39" s="234"/>
      <c r="H39" s="234"/>
      <c r="I39" s="3">
        <v>30</v>
      </c>
      <c r="J39" s="22">
        <f>SUM(J36:J38)</f>
        <v>189535783</v>
      </c>
      <c r="K39" s="22">
        <f>SUM(K36:K38)</f>
        <v>119484069</v>
      </c>
      <c r="L39" s="92"/>
      <c r="M39" s="8"/>
      <c r="N39" s="8"/>
      <c r="O39" s="8"/>
      <c r="P39" s="8"/>
    </row>
    <row r="40" spans="1:16" x14ac:dyDescent="0.2">
      <c r="A40" s="236" t="s">
        <v>50</v>
      </c>
      <c r="B40" s="237"/>
      <c r="C40" s="237"/>
      <c r="D40" s="237"/>
      <c r="E40" s="237"/>
      <c r="F40" s="237"/>
      <c r="G40" s="237"/>
      <c r="H40" s="237"/>
      <c r="I40" s="3">
        <v>31</v>
      </c>
      <c r="J40" s="23">
        <v>397451725</v>
      </c>
      <c r="K40" s="23">
        <v>408822162</v>
      </c>
      <c r="L40" s="108"/>
      <c r="M40" s="8"/>
      <c r="N40" s="8"/>
      <c r="O40" s="8"/>
      <c r="P40" s="8"/>
    </row>
    <row r="41" spans="1:16" x14ac:dyDescent="0.2">
      <c r="A41" s="236" t="s">
        <v>51</v>
      </c>
      <c r="B41" s="237"/>
      <c r="C41" s="237"/>
      <c r="D41" s="237"/>
      <c r="E41" s="237"/>
      <c r="F41" s="237"/>
      <c r="G41" s="237"/>
      <c r="H41" s="237"/>
      <c r="I41" s="3">
        <v>32</v>
      </c>
      <c r="J41" s="98">
        <v>48642321</v>
      </c>
      <c r="K41" s="98">
        <v>48724142</v>
      </c>
      <c r="L41" s="92"/>
      <c r="M41" s="8"/>
      <c r="N41" s="8"/>
      <c r="O41" s="8"/>
      <c r="P41" s="8"/>
    </row>
    <row r="42" spans="1:16" x14ac:dyDescent="0.2">
      <c r="A42" s="236" t="s">
        <v>52</v>
      </c>
      <c r="B42" s="237"/>
      <c r="C42" s="237"/>
      <c r="D42" s="237"/>
      <c r="E42" s="237"/>
      <c r="F42" s="237"/>
      <c r="G42" s="237"/>
      <c r="H42" s="237"/>
      <c r="I42" s="3">
        <v>33</v>
      </c>
      <c r="J42" s="23">
        <v>1037728</v>
      </c>
      <c r="K42" s="23">
        <v>1245625</v>
      </c>
      <c r="L42" s="108"/>
      <c r="M42" s="8"/>
      <c r="N42" s="8"/>
      <c r="O42" s="8"/>
      <c r="P42" s="8"/>
    </row>
    <row r="43" spans="1:16" x14ac:dyDescent="0.2">
      <c r="A43" s="236" t="s">
        <v>53</v>
      </c>
      <c r="B43" s="237"/>
      <c r="C43" s="237"/>
      <c r="D43" s="237"/>
      <c r="E43" s="237"/>
      <c r="F43" s="237"/>
      <c r="G43" s="237"/>
      <c r="H43" s="237"/>
      <c r="I43" s="3">
        <v>34</v>
      </c>
      <c r="J43" s="23">
        <v>0</v>
      </c>
      <c r="K43" s="23">
        <v>2557031</v>
      </c>
      <c r="M43" s="8"/>
      <c r="N43" s="8"/>
      <c r="O43" s="8"/>
      <c r="P43" s="8"/>
    </row>
    <row r="44" spans="1:16" x14ac:dyDescent="0.2">
      <c r="A44" s="236" t="s">
        <v>54</v>
      </c>
      <c r="B44" s="237"/>
      <c r="C44" s="237"/>
      <c r="D44" s="237"/>
      <c r="E44" s="237"/>
      <c r="F44" s="237"/>
      <c r="G44" s="237"/>
      <c r="H44" s="237"/>
      <c r="I44" s="3">
        <v>35</v>
      </c>
      <c r="J44" s="23">
        <v>863130</v>
      </c>
      <c r="K44" s="23">
        <v>0</v>
      </c>
      <c r="M44" s="8"/>
      <c r="N44" s="8"/>
      <c r="O44" s="8"/>
      <c r="P44" s="8"/>
    </row>
    <row r="45" spans="1:16" x14ac:dyDescent="0.2">
      <c r="A45" s="233" t="s">
        <v>81</v>
      </c>
      <c r="B45" s="234"/>
      <c r="C45" s="234"/>
      <c r="D45" s="234"/>
      <c r="E45" s="234"/>
      <c r="F45" s="234"/>
      <c r="G45" s="234"/>
      <c r="H45" s="234"/>
      <c r="I45" s="3">
        <v>36</v>
      </c>
      <c r="J45" s="22">
        <f>SUM(J40:J44)</f>
        <v>447994904</v>
      </c>
      <c r="K45" s="22">
        <f>SUM(K40:K44)</f>
        <v>461348960</v>
      </c>
      <c r="M45" s="8"/>
      <c r="N45" s="8"/>
      <c r="O45" s="8"/>
      <c r="P45" s="8"/>
    </row>
    <row r="46" spans="1:16" x14ac:dyDescent="0.2">
      <c r="A46" s="233" t="s">
        <v>395</v>
      </c>
      <c r="B46" s="234"/>
      <c r="C46" s="234"/>
      <c r="D46" s="234"/>
      <c r="E46" s="234"/>
      <c r="F46" s="234"/>
      <c r="G46" s="234"/>
      <c r="H46" s="234"/>
      <c r="I46" s="3">
        <v>37</v>
      </c>
      <c r="J46" s="22">
        <f>IF(J39&gt;J45,J39-J45,0)</f>
        <v>0</v>
      </c>
      <c r="K46" s="22">
        <f>IF(K39&gt;K45,K39-K45,0)</f>
        <v>0</v>
      </c>
      <c r="M46" s="8"/>
      <c r="N46" s="8"/>
      <c r="O46" s="8"/>
      <c r="P46" s="8"/>
    </row>
    <row r="47" spans="1:16" x14ac:dyDescent="0.2">
      <c r="A47" s="233" t="s">
        <v>396</v>
      </c>
      <c r="B47" s="234"/>
      <c r="C47" s="234"/>
      <c r="D47" s="234"/>
      <c r="E47" s="234"/>
      <c r="F47" s="234"/>
      <c r="G47" s="234"/>
      <c r="H47" s="234"/>
      <c r="I47" s="3">
        <v>38</v>
      </c>
      <c r="J47" s="22">
        <f>IF(J45&gt;J39,J45-J39,0)</f>
        <v>258459121</v>
      </c>
      <c r="K47" s="22">
        <f>IF(K45&gt;K39,K45-K39,0)</f>
        <v>341864891</v>
      </c>
      <c r="M47" s="8"/>
      <c r="N47" s="8"/>
      <c r="O47" s="8"/>
      <c r="P47" s="8"/>
    </row>
    <row r="48" spans="1:16" x14ac:dyDescent="0.2">
      <c r="A48" s="236" t="s">
        <v>82</v>
      </c>
      <c r="B48" s="237"/>
      <c r="C48" s="237"/>
      <c r="D48" s="237"/>
      <c r="E48" s="237"/>
      <c r="F48" s="237"/>
      <c r="G48" s="237"/>
      <c r="H48" s="237"/>
      <c r="I48" s="3">
        <v>39</v>
      </c>
      <c r="J48" s="22">
        <f>IF(J20-J21+J33-J34+J46-J47&gt;0,J20-J21+J33-J34+J46-J47,0)</f>
        <v>24471253.600506306</v>
      </c>
      <c r="K48" s="22">
        <f>IF(K20-K21+K33-K34+K46-K47&gt;0,K20-K21+K33-K34+K46-K47,0)</f>
        <v>0</v>
      </c>
      <c r="L48" s="8"/>
      <c r="M48" s="8"/>
      <c r="N48" s="8"/>
      <c r="O48" s="8"/>
      <c r="P48" s="8"/>
    </row>
    <row r="49" spans="1:16" x14ac:dyDescent="0.2">
      <c r="A49" s="236" t="s">
        <v>83</v>
      </c>
      <c r="B49" s="237"/>
      <c r="C49" s="237"/>
      <c r="D49" s="237"/>
      <c r="E49" s="237"/>
      <c r="F49" s="237"/>
      <c r="G49" s="237"/>
      <c r="H49" s="237"/>
      <c r="I49" s="3">
        <v>40</v>
      </c>
      <c r="J49" s="22">
        <f>IF(J21-J20+J34-J33+J47-J46&gt;0,J21-J20+J34-J33+J47-J46,0)</f>
        <v>0</v>
      </c>
      <c r="K49" s="22">
        <f>IF(K21-K20+K34-K33+K47-K46&gt;0,K21-K20+K34-K33+K47-K46,0)</f>
        <v>150976551</v>
      </c>
      <c r="L49" s="8"/>
      <c r="M49" s="8"/>
      <c r="N49" s="8"/>
      <c r="O49" s="8"/>
      <c r="P49" s="8"/>
    </row>
    <row r="50" spans="1:16" x14ac:dyDescent="0.2">
      <c r="A50" s="236" t="s">
        <v>191</v>
      </c>
      <c r="B50" s="237"/>
      <c r="C50" s="237"/>
      <c r="D50" s="237"/>
      <c r="E50" s="237"/>
      <c r="F50" s="237"/>
      <c r="G50" s="237"/>
      <c r="H50" s="237"/>
      <c r="I50" s="3">
        <v>41</v>
      </c>
      <c r="J50" s="23">
        <v>337610863</v>
      </c>
      <c r="K50" s="23">
        <v>362082117</v>
      </c>
      <c r="L50" s="8"/>
      <c r="M50" s="8"/>
      <c r="N50" s="8"/>
      <c r="O50" s="8"/>
      <c r="P50" s="8"/>
    </row>
    <row r="51" spans="1:16" x14ac:dyDescent="0.2">
      <c r="A51" s="236" t="s">
        <v>227</v>
      </c>
      <c r="B51" s="237"/>
      <c r="C51" s="237"/>
      <c r="D51" s="237"/>
      <c r="E51" s="237"/>
      <c r="F51" s="237"/>
      <c r="G51" s="237"/>
      <c r="H51" s="237"/>
      <c r="I51" s="3">
        <v>42</v>
      </c>
      <c r="J51" s="23">
        <v>24471253.600506306</v>
      </c>
      <c r="K51" s="23">
        <v>0</v>
      </c>
      <c r="L51" s="8"/>
      <c r="M51" s="8"/>
      <c r="N51" s="8"/>
      <c r="O51" s="8"/>
      <c r="P51" s="8"/>
    </row>
    <row r="52" spans="1:16" x14ac:dyDescent="0.2">
      <c r="A52" s="236" t="s">
        <v>228</v>
      </c>
      <c r="B52" s="237"/>
      <c r="C52" s="237"/>
      <c r="D52" s="237"/>
      <c r="E52" s="237"/>
      <c r="F52" s="237"/>
      <c r="G52" s="237"/>
      <c r="H52" s="237"/>
      <c r="I52" s="3">
        <v>43</v>
      </c>
      <c r="J52" s="23">
        <v>0</v>
      </c>
      <c r="K52" s="23">
        <v>150976551</v>
      </c>
      <c r="M52" s="8"/>
      <c r="N52" s="8"/>
      <c r="O52" s="8"/>
      <c r="P52" s="8"/>
    </row>
    <row r="53" spans="1:16" x14ac:dyDescent="0.2">
      <c r="A53" s="239" t="s">
        <v>229</v>
      </c>
      <c r="B53" s="240"/>
      <c r="C53" s="240"/>
      <c r="D53" s="240"/>
      <c r="E53" s="240"/>
      <c r="F53" s="240"/>
      <c r="G53" s="240"/>
      <c r="H53" s="240"/>
      <c r="I53" s="6">
        <v>44</v>
      </c>
      <c r="J53" s="24">
        <f>J50+J51-J52</f>
        <v>362082116.60050631</v>
      </c>
      <c r="K53" s="24">
        <f>K50+K51-K52</f>
        <v>211105566</v>
      </c>
      <c r="L53" s="8"/>
      <c r="M53" s="8"/>
      <c r="N53" s="8"/>
      <c r="O53" s="8"/>
      <c r="P53" s="8"/>
    </row>
    <row r="54" spans="1:16" x14ac:dyDescent="0.2">
      <c r="K54" s="97"/>
      <c r="L54" s="8"/>
      <c r="M54" s="8"/>
    </row>
    <row r="55" spans="1:16" x14ac:dyDescent="0.2">
      <c r="J55" s="97"/>
      <c r="K55" s="108"/>
      <c r="L55" s="8"/>
    </row>
    <row r="56" spans="1:16" x14ac:dyDescent="0.2">
      <c r="K56" s="97"/>
    </row>
    <row r="57" spans="1:16" x14ac:dyDescent="0.2">
      <c r="K57" s="97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5:K18 J29:K31 J40:K44 J50:K50 J9:K13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53:K53 J28:K28 J39:K39 J14:K14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9"/>
  <sheetViews>
    <sheetView showGridLines="0" zoomScale="110" zoomScaleNormal="110" zoomScaleSheetLayoutView="110" workbookViewId="0">
      <selection activeCell="M16" sqref="M16"/>
    </sheetView>
  </sheetViews>
  <sheetFormatPr defaultRowHeight="12.75" x14ac:dyDescent="0.2"/>
  <cols>
    <col min="1" max="1" width="9.140625" style="86"/>
    <col min="2" max="2" width="4.42578125" style="86" customWidth="1"/>
    <col min="3" max="3" width="9.140625" style="86" customWidth="1"/>
    <col min="4" max="4" width="7.5703125" style="86" customWidth="1"/>
    <col min="5" max="5" width="12" style="86" customWidth="1"/>
    <col min="6" max="6" width="9.140625" style="86" customWidth="1"/>
    <col min="7" max="7" width="4.5703125" style="86" customWidth="1"/>
    <col min="8" max="8" width="1.140625" style="86" customWidth="1"/>
    <col min="9" max="9" width="6.140625" style="86" customWidth="1"/>
    <col min="10" max="10" width="10.85546875" style="76" bestFit="1" customWidth="1"/>
    <col min="11" max="11" width="10.85546875" style="86" bestFit="1" customWidth="1"/>
    <col min="12" max="12" width="13.7109375" style="86" bestFit="1" customWidth="1"/>
    <col min="13" max="14" width="11.28515625" style="86" bestFit="1" customWidth="1"/>
    <col min="15" max="16384" width="9.140625" style="86"/>
  </cols>
  <sheetData>
    <row r="1" spans="1:16" ht="15.75" customHeight="1" x14ac:dyDescent="0.2">
      <c r="A1" s="316" t="s">
        <v>330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6" x14ac:dyDescent="0.2">
      <c r="A2" s="309" t="s">
        <v>419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6" ht="12.75" customHeight="1" x14ac:dyDescent="0.2">
      <c r="A3" s="84"/>
      <c r="B3" s="85"/>
      <c r="C3" s="87"/>
      <c r="D3" s="87"/>
      <c r="E3" s="85"/>
      <c r="F3" s="85"/>
      <c r="G3" s="85"/>
      <c r="H3" s="85"/>
      <c r="I3" s="85"/>
      <c r="J3" s="93"/>
      <c r="K3" s="154"/>
    </row>
    <row r="4" spans="1:16" x14ac:dyDescent="0.2">
      <c r="A4" s="270" t="s">
        <v>389</v>
      </c>
      <c r="B4" s="271"/>
      <c r="C4" s="271"/>
      <c r="D4" s="271"/>
      <c r="E4" s="271"/>
      <c r="F4" s="271"/>
      <c r="G4" s="271"/>
      <c r="H4" s="271"/>
      <c r="I4" s="271"/>
      <c r="J4" s="271"/>
      <c r="K4" s="272"/>
    </row>
    <row r="5" spans="1:16" ht="27.75" customHeight="1" thickBot="1" x14ac:dyDescent="0.25">
      <c r="A5" s="310" t="s">
        <v>72</v>
      </c>
      <c r="B5" s="310"/>
      <c r="C5" s="310"/>
      <c r="D5" s="310"/>
      <c r="E5" s="310"/>
      <c r="F5" s="310"/>
      <c r="G5" s="310"/>
      <c r="H5" s="310"/>
      <c r="I5" s="120" t="s">
        <v>329</v>
      </c>
      <c r="J5" s="94" t="s">
        <v>181</v>
      </c>
      <c r="K5" s="94" t="s">
        <v>182</v>
      </c>
    </row>
    <row r="6" spans="1:16" x14ac:dyDescent="0.2">
      <c r="A6" s="311">
        <v>1</v>
      </c>
      <c r="B6" s="311"/>
      <c r="C6" s="311"/>
      <c r="D6" s="311"/>
      <c r="E6" s="311"/>
      <c r="F6" s="311"/>
      <c r="G6" s="311"/>
      <c r="H6" s="311"/>
      <c r="I6" s="121">
        <v>2</v>
      </c>
      <c r="J6" s="82" t="s">
        <v>331</v>
      </c>
      <c r="K6" s="127" t="s">
        <v>332</v>
      </c>
    </row>
    <row r="7" spans="1:16" x14ac:dyDescent="0.2">
      <c r="A7" s="236" t="s">
        <v>333</v>
      </c>
      <c r="B7" s="237"/>
      <c r="C7" s="237"/>
      <c r="D7" s="237"/>
      <c r="E7" s="237"/>
      <c r="F7" s="237"/>
      <c r="G7" s="237"/>
      <c r="H7" s="237"/>
      <c r="I7" s="3">
        <v>1</v>
      </c>
      <c r="J7" s="21">
        <f>bilanca!J71</f>
        <v>1566400660</v>
      </c>
      <c r="K7" s="21">
        <f>bilanca!K71</f>
        <v>1566400660</v>
      </c>
      <c r="N7" s="97"/>
      <c r="O7" s="97"/>
      <c r="P7" s="97"/>
    </row>
    <row r="8" spans="1:16" x14ac:dyDescent="0.2">
      <c r="A8" s="236" t="s">
        <v>334</v>
      </c>
      <c r="B8" s="237"/>
      <c r="C8" s="237"/>
      <c r="D8" s="237"/>
      <c r="E8" s="237"/>
      <c r="F8" s="237"/>
      <c r="G8" s="237"/>
      <c r="H8" s="237"/>
      <c r="I8" s="3">
        <v>2</v>
      </c>
      <c r="J8" s="23">
        <f>bilanca!J72</f>
        <v>184048880</v>
      </c>
      <c r="K8" s="23">
        <f>bilanca!K72</f>
        <v>179692824.63</v>
      </c>
      <c r="N8" s="97"/>
      <c r="O8" s="97"/>
      <c r="P8" s="97"/>
    </row>
    <row r="9" spans="1:16" x14ac:dyDescent="0.2">
      <c r="A9" s="236" t="s">
        <v>335</v>
      </c>
      <c r="B9" s="237"/>
      <c r="C9" s="237"/>
      <c r="D9" s="237"/>
      <c r="E9" s="237"/>
      <c r="F9" s="237"/>
      <c r="G9" s="237"/>
      <c r="H9" s="237"/>
      <c r="I9" s="3">
        <v>3</v>
      </c>
      <c r="J9" s="98">
        <f>bilanca!J73</f>
        <v>706359333.81299734</v>
      </c>
      <c r="K9" s="98">
        <f>bilanca!K73</f>
        <v>742640107.42299724</v>
      </c>
      <c r="L9" s="97"/>
      <c r="N9" s="97"/>
      <c r="O9" s="97"/>
      <c r="P9" s="97"/>
    </row>
    <row r="10" spans="1:16" x14ac:dyDescent="0.2">
      <c r="A10" s="236" t="s">
        <v>336</v>
      </c>
      <c r="B10" s="237"/>
      <c r="C10" s="237"/>
      <c r="D10" s="237"/>
      <c r="E10" s="237"/>
      <c r="F10" s="237"/>
      <c r="G10" s="237"/>
      <c r="H10" s="237"/>
      <c r="I10" s="3">
        <v>4</v>
      </c>
      <c r="J10" s="23">
        <f>bilanca!J80</f>
        <v>385053139</v>
      </c>
      <c r="K10" s="23">
        <f>bilanca!K80</f>
        <v>310892069.73763061</v>
      </c>
      <c r="N10" s="97"/>
      <c r="O10" s="97"/>
      <c r="P10" s="97"/>
    </row>
    <row r="11" spans="1:16" ht="12.75" customHeight="1" x14ac:dyDescent="0.2">
      <c r="A11" s="236" t="s">
        <v>337</v>
      </c>
      <c r="B11" s="237"/>
      <c r="C11" s="237"/>
      <c r="D11" s="237"/>
      <c r="E11" s="237"/>
      <c r="F11" s="237"/>
      <c r="G11" s="237"/>
      <c r="H11" s="237"/>
      <c r="I11" s="3">
        <v>5</v>
      </c>
      <c r="J11" s="23">
        <f>bilanca!J84</f>
        <v>18249535.536631584</v>
      </c>
      <c r="K11" s="23">
        <f>bilanca!K84</f>
        <v>205711298.20392102</v>
      </c>
      <c r="N11" s="97"/>
      <c r="O11" s="97"/>
      <c r="P11" s="97"/>
    </row>
    <row r="12" spans="1:16" ht="12.75" customHeight="1" x14ac:dyDescent="0.2">
      <c r="A12" s="236" t="s">
        <v>338</v>
      </c>
      <c r="B12" s="237"/>
      <c r="C12" s="237"/>
      <c r="D12" s="237"/>
      <c r="E12" s="237"/>
      <c r="F12" s="237"/>
      <c r="G12" s="237"/>
      <c r="H12" s="237"/>
      <c r="I12" s="3">
        <v>6</v>
      </c>
      <c r="J12" s="23">
        <v>0</v>
      </c>
      <c r="K12" s="23">
        <v>0</v>
      </c>
      <c r="N12" s="97"/>
      <c r="O12" s="97"/>
      <c r="P12" s="97"/>
    </row>
    <row r="13" spans="1:16" ht="12.75" customHeight="1" x14ac:dyDescent="0.2">
      <c r="A13" s="236" t="s">
        <v>339</v>
      </c>
      <c r="B13" s="237"/>
      <c r="C13" s="237"/>
      <c r="D13" s="237"/>
      <c r="E13" s="237"/>
      <c r="F13" s="237"/>
      <c r="G13" s="237"/>
      <c r="H13" s="237"/>
      <c r="I13" s="3">
        <v>7</v>
      </c>
      <c r="J13" s="23">
        <v>0</v>
      </c>
      <c r="K13" s="23">
        <v>0</v>
      </c>
      <c r="N13" s="97"/>
      <c r="O13" s="97"/>
      <c r="P13" s="97"/>
    </row>
    <row r="14" spans="1:16" ht="12.75" customHeight="1" x14ac:dyDescent="0.2">
      <c r="A14" s="236" t="s">
        <v>340</v>
      </c>
      <c r="B14" s="237"/>
      <c r="C14" s="237"/>
      <c r="D14" s="237"/>
      <c r="E14" s="237"/>
      <c r="F14" s="237"/>
      <c r="G14" s="237"/>
      <c r="H14" s="237"/>
      <c r="I14" s="3">
        <v>8</v>
      </c>
      <c r="J14" s="23">
        <v>0</v>
      </c>
      <c r="K14" s="23">
        <v>0</v>
      </c>
      <c r="N14" s="97"/>
      <c r="O14" s="97"/>
      <c r="P14" s="97"/>
    </row>
    <row r="15" spans="1:16" ht="12.75" customHeight="1" x14ac:dyDescent="0.2">
      <c r="A15" s="236" t="s">
        <v>341</v>
      </c>
      <c r="B15" s="237"/>
      <c r="C15" s="237"/>
      <c r="D15" s="237"/>
      <c r="E15" s="237"/>
      <c r="F15" s="237"/>
      <c r="G15" s="237"/>
      <c r="H15" s="237"/>
      <c r="I15" s="3">
        <v>9</v>
      </c>
      <c r="J15" s="23">
        <f>bilanca!J86</f>
        <v>36671291</v>
      </c>
      <c r="K15" s="23">
        <f>bilanca!K86</f>
        <v>42368926.009999998</v>
      </c>
      <c r="M15" s="97"/>
      <c r="N15" s="97"/>
      <c r="O15" s="97"/>
      <c r="P15" s="97"/>
    </row>
    <row r="16" spans="1:16" ht="12.75" customHeight="1" x14ac:dyDescent="0.2">
      <c r="A16" s="233" t="s">
        <v>342</v>
      </c>
      <c r="B16" s="234"/>
      <c r="C16" s="234"/>
      <c r="D16" s="234"/>
      <c r="E16" s="234"/>
      <c r="F16" s="234"/>
      <c r="G16" s="234"/>
      <c r="H16" s="234"/>
      <c r="I16" s="3">
        <v>10</v>
      </c>
      <c r="J16" s="22">
        <f>SUM(J7:J15)</f>
        <v>2896782839.3496289</v>
      </c>
      <c r="K16" s="22">
        <f>SUM(K7:K15)</f>
        <v>3047705886.0045495</v>
      </c>
      <c r="L16" s="97"/>
      <c r="M16" s="97"/>
      <c r="N16" s="97"/>
      <c r="O16" s="97"/>
      <c r="P16" s="97"/>
    </row>
    <row r="17" spans="1:16" ht="12.75" customHeight="1" x14ac:dyDescent="0.2">
      <c r="A17" s="236" t="s">
        <v>343</v>
      </c>
      <c r="B17" s="237"/>
      <c r="C17" s="237"/>
      <c r="D17" s="237"/>
      <c r="E17" s="237"/>
      <c r="F17" s="237"/>
      <c r="G17" s="237"/>
      <c r="H17" s="237"/>
      <c r="I17" s="3">
        <v>11</v>
      </c>
      <c r="J17" s="23">
        <v>3152104</v>
      </c>
      <c r="K17" s="23">
        <f>rdg!L58</f>
        <v>-13610756</v>
      </c>
      <c r="L17" s="97"/>
      <c r="M17" s="97"/>
      <c r="N17" s="97"/>
      <c r="O17" s="97"/>
      <c r="P17" s="97"/>
    </row>
    <row r="18" spans="1:16" ht="12.75" customHeight="1" x14ac:dyDescent="0.2">
      <c r="A18" s="236" t="s">
        <v>344</v>
      </c>
      <c r="B18" s="237"/>
      <c r="C18" s="237"/>
      <c r="D18" s="237"/>
      <c r="E18" s="237"/>
      <c r="F18" s="237"/>
      <c r="G18" s="237"/>
      <c r="H18" s="237"/>
      <c r="I18" s="3">
        <v>12</v>
      </c>
      <c r="J18" s="23">
        <v>0</v>
      </c>
      <c r="K18" s="23">
        <v>0</v>
      </c>
      <c r="M18" s="97"/>
      <c r="N18" s="97"/>
      <c r="O18" s="97"/>
      <c r="P18" s="97"/>
    </row>
    <row r="19" spans="1:16" ht="12.75" customHeight="1" x14ac:dyDescent="0.2">
      <c r="A19" s="236" t="s">
        <v>345</v>
      </c>
      <c r="B19" s="237"/>
      <c r="C19" s="237"/>
      <c r="D19" s="237"/>
      <c r="E19" s="237"/>
      <c r="F19" s="237"/>
      <c r="G19" s="237"/>
      <c r="H19" s="237"/>
      <c r="I19" s="3">
        <v>13</v>
      </c>
      <c r="J19" s="23">
        <v>0</v>
      </c>
      <c r="K19" s="23">
        <v>0</v>
      </c>
      <c r="N19" s="97"/>
      <c r="O19" s="97"/>
      <c r="P19" s="97"/>
    </row>
    <row r="20" spans="1:16" ht="12.75" customHeight="1" x14ac:dyDescent="0.2">
      <c r="A20" s="236" t="s">
        <v>346</v>
      </c>
      <c r="B20" s="237"/>
      <c r="C20" s="237"/>
      <c r="D20" s="237"/>
      <c r="E20" s="237"/>
      <c r="F20" s="237"/>
      <c r="G20" s="237"/>
      <c r="H20" s="237"/>
      <c r="I20" s="3">
        <v>14</v>
      </c>
      <c r="J20" s="23">
        <v>0</v>
      </c>
      <c r="K20" s="23">
        <v>0</v>
      </c>
      <c r="N20" s="97"/>
      <c r="O20" s="97"/>
      <c r="P20" s="97"/>
    </row>
    <row r="21" spans="1:16" ht="12.75" customHeight="1" x14ac:dyDescent="0.2">
      <c r="A21" s="236" t="s">
        <v>347</v>
      </c>
      <c r="B21" s="237"/>
      <c r="C21" s="237"/>
      <c r="D21" s="237"/>
      <c r="E21" s="237"/>
      <c r="F21" s="237"/>
      <c r="G21" s="237"/>
      <c r="H21" s="237"/>
      <c r="I21" s="3">
        <v>15</v>
      </c>
      <c r="J21" s="23">
        <v>0</v>
      </c>
      <c r="K21" s="23">
        <v>0</v>
      </c>
      <c r="N21" s="97"/>
      <c r="O21" s="97"/>
      <c r="P21" s="97"/>
    </row>
    <row r="22" spans="1:16" ht="12.75" customHeight="1" x14ac:dyDescent="0.2">
      <c r="A22" s="236" t="s">
        <v>348</v>
      </c>
      <c r="B22" s="237"/>
      <c r="C22" s="237"/>
      <c r="D22" s="237"/>
      <c r="E22" s="237"/>
      <c r="F22" s="237"/>
      <c r="G22" s="237"/>
      <c r="H22" s="237"/>
      <c r="I22" s="3">
        <v>16</v>
      </c>
      <c r="J22" s="23">
        <v>-32763652</v>
      </c>
      <c r="K22" s="23">
        <v>164533803</v>
      </c>
      <c r="M22" s="97"/>
      <c r="N22" s="97"/>
      <c r="O22" s="97"/>
      <c r="P22" s="97"/>
    </row>
    <row r="23" spans="1:16" ht="12.75" customHeight="1" x14ac:dyDescent="0.2">
      <c r="A23" s="233" t="s">
        <v>349</v>
      </c>
      <c r="B23" s="234"/>
      <c r="C23" s="234"/>
      <c r="D23" s="234"/>
      <c r="E23" s="234"/>
      <c r="F23" s="234"/>
      <c r="G23" s="234"/>
      <c r="H23" s="234"/>
      <c r="I23" s="3">
        <v>17</v>
      </c>
      <c r="J23" s="24">
        <f>SUM(J17:J22)</f>
        <v>-29611548</v>
      </c>
      <c r="K23" s="24">
        <f>SUM(K17:K22)</f>
        <v>150923047</v>
      </c>
      <c r="L23" s="97"/>
      <c r="M23" s="97"/>
      <c r="N23" s="97"/>
      <c r="O23" s="97"/>
      <c r="P23" s="97"/>
    </row>
    <row r="24" spans="1:16" ht="12.75" customHeight="1" x14ac:dyDescent="0.2">
      <c r="A24" s="318"/>
      <c r="B24" s="319"/>
      <c r="C24" s="319"/>
      <c r="D24" s="319"/>
      <c r="E24" s="319"/>
      <c r="F24" s="319"/>
      <c r="G24" s="319"/>
      <c r="H24" s="319"/>
      <c r="I24" s="320"/>
      <c r="J24" s="320"/>
      <c r="K24" s="321"/>
      <c r="N24" s="97"/>
      <c r="O24" s="97"/>
      <c r="P24" s="97"/>
    </row>
    <row r="25" spans="1:16" ht="12.75" customHeight="1" x14ac:dyDescent="0.2">
      <c r="A25" s="312" t="s">
        <v>350</v>
      </c>
      <c r="B25" s="313"/>
      <c r="C25" s="313"/>
      <c r="D25" s="313"/>
      <c r="E25" s="313"/>
      <c r="F25" s="313"/>
      <c r="G25" s="313"/>
      <c r="H25" s="313"/>
      <c r="I25" s="29">
        <v>18</v>
      </c>
      <c r="J25" s="95">
        <f>J23-J26</f>
        <v>-34762839</v>
      </c>
      <c r="K25" s="21">
        <f>K23-K26</f>
        <v>145224664</v>
      </c>
      <c r="L25" s="97"/>
      <c r="N25" s="97"/>
      <c r="O25" s="97"/>
      <c r="P25" s="97"/>
    </row>
    <row r="26" spans="1:16" ht="23.25" customHeight="1" x14ac:dyDescent="0.2">
      <c r="A26" s="239" t="s">
        <v>351</v>
      </c>
      <c r="B26" s="240"/>
      <c r="C26" s="240"/>
      <c r="D26" s="240"/>
      <c r="E26" s="240"/>
      <c r="F26" s="240"/>
      <c r="G26" s="240"/>
      <c r="H26" s="240"/>
      <c r="I26" s="6">
        <v>19</v>
      </c>
      <c r="J26" s="24">
        <v>5151291</v>
      </c>
      <c r="K26" s="24">
        <f>rdg!L72</f>
        <v>5698383</v>
      </c>
      <c r="N26" s="97"/>
      <c r="O26" s="97"/>
      <c r="P26" s="97"/>
    </row>
    <row r="27" spans="1:16" ht="30" customHeight="1" x14ac:dyDescent="0.2">
      <c r="A27" s="314" t="s">
        <v>352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</row>
    <row r="28" spans="1:16" ht="12.75" customHeight="1" x14ac:dyDescent="0.2"/>
    <row r="29" spans="1:16" x14ac:dyDescent="0.2">
      <c r="J29" s="140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K17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B8" sqref="B8"/>
    </sheetView>
  </sheetViews>
  <sheetFormatPr defaultRowHeight="12.75" x14ac:dyDescent="0.2"/>
  <cols>
    <col min="1" max="1" width="5.140625" customWidth="1"/>
    <col min="2" max="2" width="58.85546875" customWidth="1"/>
    <col min="3" max="3" width="10.5703125" customWidth="1"/>
    <col min="4" max="4" width="19" customWidth="1"/>
  </cols>
  <sheetData>
    <row r="1" spans="1:10" ht="15.75" x14ac:dyDescent="0.25">
      <c r="A1" s="322" t="s">
        <v>388</v>
      </c>
      <c r="B1" s="322"/>
      <c r="C1" s="92"/>
      <c r="D1" s="92"/>
      <c r="E1" s="92"/>
      <c r="F1" s="92"/>
      <c r="G1" s="92"/>
      <c r="H1" s="92"/>
      <c r="I1" s="92"/>
      <c r="J1" s="92"/>
    </row>
    <row r="2" spans="1:10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9.75" customHeight="1" x14ac:dyDescent="0.2">
      <c r="A3" s="114"/>
      <c r="B3" s="76"/>
      <c r="C3" s="76"/>
      <c r="D3" s="76"/>
      <c r="E3" s="76"/>
      <c r="F3" s="76"/>
      <c r="G3" s="92"/>
      <c r="H3" s="92"/>
      <c r="I3" s="92"/>
      <c r="J3" s="92"/>
    </row>
    <row r="4" spans="1:10" ht="116.25" customHeight="1" x14ac:dyDescent="0.2">
      <c r="A4" s="323" t="s">
        <v>421</v>
      </c>
      <c r="B4" s="323"/>
      <c r="C4" s="323"/>
      <c r="D4" s="323"/>
    </row>
    <row r="5" spans="1:10" ht="17.25" customHeight="1" x14ac:dyDescent="0.2">
      <c r="A5" s="324"/>
      <c r="B5" s="324"/>
      <c r="C5" s="324"/>
      <c r="D5" s="324"/>
    </row>
    <row r="6" spans="1:10" ht="17.25" customHeight="1" x14ac:dyDescent="0.2">
      <c r="A6" s="114"/>
    </row>
    <row r="7" spans="1:10" ht="17.25" customHeight="1" x14ac:dyDescent="0.2">
      <c r="A7" s="114"/>
    </row>
    <row r="8" spans="1:10" ht="17.25" customHeight="1" x14ac:dyDescent="0.2">
      <c r="A8" s="114"/>
    </row>
    <row r="9" spans="1:10" ht="15.75" x14ac:dyDescent="0.2">
      <c r="A9" s="114"/>
    </row>
    <row r="10" spans="1:10" ht="16.5" customHeight="1" x14ac:dyDescent="0.2"/>
    <row r="49" spans="1:1" ht="15.75" x14ac:dyDescent="0.2">
      <c r="A49" s="114"/>
    </row>
    <row r="50" spans="1:1" ht="15.75" x14ac:dyDescent="0.2">
      <c r="A50" s="114"/>
    </row>
    <row r="51" spans="1:1" ht="15.75" x14ac:dyDescent="0.2">
      <c r="A51" s="114"/>
    </row>
    <row r="52" spans="1:1" ht="15.75" x14ac:dyDescent="0.2">
      <c r="A52" s="114"/>
    </row>
    <row r="53" spans="1:1" ht="15.75" x14ac:dyDescent="0.2">
      <c r="A53" s="114"/>
    </row>
    <row r="54" spans="1:1" ht="15.75" x14ac:dyDescent="0.2">
      <c r="A54" s="114"/>
    </row>
    <row r="55" spans="1:1" ht="15.75" x14ac:dyDescent="0.2">
      <c r="A55" s="114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2019-02-20T18:30:58Z</cp:lastPrinted>
  <dcterms:created xsi:type="dcterms:W3CDTF">2008-10-17T11:51:54Z</dcterms:created>
  <dcterms:modified xsi:type="dcterms:W3CDTF">2019-02-21T10:12:34Z</dcterms:modified>
</cp:coreProperties>
</file>